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RENDA\Users\Public\4TO TRIMESTRE 2020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G16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15" i="1" l="1"/>
  <c r="F15" i="1"/>
  <c r="F6" i="1"/>
  <c r="G7" i="1"/>
  <c r="G6" i="1" s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<sst xmlns="http://schemas.openxmlformats.org/spreadsheetml/2006/main" count="27" uniqueCount="27">
  <si>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</si>
  <si>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</si>
  <si>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</si>
  <si>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</si>
  <si>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</si>
  <si>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</si>
  <si>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</si>
  <si>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</si>
  <si>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</si>
  <si>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</si>
  <si>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</si>
  <si>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</si>
  <si>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</si>
  <si>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</si>
  <si>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</si>
  <si>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</si>
  <si>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</si>
  <si>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</si>
  <si>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</si>
  <si>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</si>
  <si>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</si>
  <si>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</si>
  <si>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</si>
  <si>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</si>
  <si>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</si>
  <si>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</si>
  <si>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TIERRA BLANCA, GUANAJUATO
ESTADO ANALÍTICO DEL ACTIVO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</si>
</sst>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activeCell="B72" sqref="B72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348990339.66000003</v>
      </c>
      <c r="D4" s="13">
        <f>SUM(D6+D15)</f>
        <v>202336211.74000001</v>
      </c>
      <c r="E4" s="13">
        <f>SUM(E6+E15)</f>
        <v>173216037.97999999</v>
      </c>
      <c r="F4" s="13">
        <f>SUM(F6+F15)</f>
        <v>378110513.42000008</v>
      </c>
      <c r="G4" s="13">
        <f>SUM(G6+G15)</f>
        <v>29120173.760000009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30569897.899999999</v>
      </c>
      <c r="D6" s="13">
        <f>SUM(D7:D13)</f>
        <v>164094269.37</v>
      </c>
      <c r="E6" s="13">
        <f>SUM(E7:E13)</f>
        <v>168979379.82999998</v>
      </c>
      <c r="F6" s="13">
        <f>SUM(F7:F13)</f>
        <v>25684787.439999994</v>
      </c>
      <c r="G6" s="18">
        <f>SUM(G7:G13)</f>
        <v>-4885110.4600000046</v>
      </c>
    </row>
    <row r="7" spans="1:7" x14ac:dyDescent="0.2">
      <c r="A7" s="3">
        <v>1110</v>
      </c>
      <c r="B7" s="7" t="s">
        <v>9</v>
      </c>
      <c r="C7" s="18">
        <v>22527699.109999999</v>
      </c>
      <c r="D7" s="18">
        <v>142519999.90000001</v>
      </c>
      <c r="E7" s="18">
        <v>142912657.63</v>
      </c>
      <c r="F7" s="18">
        <f>C7+D7-E7</f>
        <v>22135041.379999995</v>
      </c>
      <c r="G7" s="18">
        <f t="shared" ref="G7:G13" si="0">F7-C7</f>
        <v>-392657.73000000417</v>
      </c>
    </row>
    <row r="8" spans="1:7" x14ac:dyDescent="0.2">
      <c r="A8" s="3">
        <v>1120</v>
      </c>
      <c r="B8" s="7" t="s">
        <v>10</v>
      </c>
      <c r="C8" s="18">
        <v>1597286.27</v>
      </c>
      <c r="D8" s="18">
        <v>3969964.89</v>
      </c>
      <c r="E8" s="18">
        <v>4136606.39</v>
      </c>
      <c r="F8" s="18">
        <f t="shared" ref="F8:F13" si="1">C8+D8-E8</f>
        <v>1430644.77</v>
      </c>
      <c r="G8" s="18">
        <f t="shared" si="0"/>
        <v>-166641.5</v>
      </c>
    </row>
    <row r="9" spans="1:7" x14ac:dyDescent="0.2">
      <c r="A9" s="3">
        <v>1130</v>
      </c>
      <c r="B9" s="7" t="s">
        <v>11</v>
      </c>
      <c r="C9" s="18">
        <v>6427362.5199999996</v>
      </c>
      <c r="D9" s="18">
        <v>17604304.579999998</v>
      </c>
      <c r="E9" s="18">
        <v>21930115.809999999</v>
      </c>
      <c r="F9" s="18">
        <f t="shared" si="1"/>
        <v>2101551.2899999991</v>
      </c>
      <c r="G9" s="18">
        <f t="shared" si="0"/>
        <v>-4325811.2300000004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17550</v>
      </c>
      <c r="D11" s="18">
        <v>0</v>
      </c>
      <c r="E11" s="18">
        <v>0</v>
      </c>
      <c r="F11" s="18">
        <f t="shared" si="1"/>
        <v>17550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318420441.76000005</v>
      </c>
      <c r="D15" s="13">
        <f>SUM(D16:D24)</f>
        <v>38241942.369999997</v>
      </c>
      <c r="E15" s="13">
        <f>SUM(E16:E24)</f>
        <v>4236658.1500000004</v>
      </c>
      <c r="F15" s="13">
        <f>SUM(F16:F24)</f>
        <v>352425725.98000008</v>
      </c>
      <c r="G15" s="13">
        <f>SUM(G16:G24)</f>
        <v>34005284.220000014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18236.63</v>
      </c>
      <c r="D17" s="19">
        <v>0</v>
      </c>
      <c r="E17" s="19">
        <v>0</v>
      </c>
      <c r="F17" s="19">
        <f t="shared" ref="F17:F24" si="3">C17+D17-E17</f>
        <v>18236.63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293312968.49000001</v>
      </c>
      <c r="D18" s="19">
        <v>37042452.07</v>
      </c>
      <c r="E18" s="19">
        <v>3414990.96</v>
      </c>
      <c r="F18" s="19">
        <f t="shared" si="3"/>
        <v>326940429.60000002</v>
      </c>
      <c r="G18" s="19">
        <f t="shared" si="2"/>
        <v>33627461.110000014</v>
      </c>
    </row>
    <row r="19" spans="1:7" x14ac:dyDescent="0.2">
      <c r="A19" s="3">
        <v>1240</v>
      </c>
      <c r="B19" s="7" t="s">
        <v>18</v>
      </c>
      <c r="C19" s="18">
        <v>20095283.489999998</v>
      </c>
      <c r="D19" s="18">
        <v>949490.3</v>
      </c>
      <c r="E19" s="18">
        <v>328087</v>
      </c>
      <c r="F19" s="18">
        <f t="shared" si="3"/>
        <v>20716686.789999999</v>
      </c>
      <c r="G19" s="18">
        <f t="shared" si="2"/>
        <v>621403.30000000075</v>
      </c>
    </row>
    <row r="20" spans="1:7" x14ac:dyDescent="0.2">
      <c r="A20" s="3">
        <v>1250</v>
      </c>
      <c r="B20" s="7" t="s">
        <v>19</v>
      </c>
      <c r="C20" s="18">
        <v>387224.3</v>
      </c>
      <c r="D20" s="18">
        <v>0</v>
      </c>
      <c r="E20" s="18">
        <v>0</v>
      </c>
      <c r="F20" s="18">
        <f t="shared" si="3"/>
        <v>387224.3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-7804851.25</v>
      </c>
      <c r="D21" s="18">
        <v>0</v>
      </c>
      <c r="E21" s="18">
        <v>493580.19</v>
      </c>
      <c r="F21" s="18">
        <f t="shared" si="3"/>
        <v>-8298431.4400000004</v>
      </c>
      <c r="G21" s="18">
        <f t="shared" si="2"/>
        <v>-493580.19000000041</v>
      </c>
    </row>
    <row r="22" spans="1:7" x14ac:dyDescent="0.2">
      <c r="A22" s="3">
        <v>1270</v>
      </c>
      <c r="B22" s="7" t="s">
        <v>21</v>
      </c>
      <c r="C22" s="18">
        <v>12411580.1</v>
      </c>
      <c r="D22" s="18">
        <v>250000</v>
      </c>
      <c r="E22" s="18">
        <v>0</v>
      </c>
      <c r="F22" s="18">
        <f t="shared" si="3"/>
        <v>12661580.1</v>
      </c>
      <c r="G22" s="18">
        <f t="shared" si="2"/>
        <v>250000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2018-03-08T18:40:55Z</cp:lastPrinted>
  <dcterms:created xsi:type="dcterms:W3CDTF">2014-02-09T04:04:15Z</dcterms:created>
  <dcterms:modified xsi:type="dcterms:W3CDTF">2021-02-08T15:44:12Z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