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8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<sst xmlns="http://schemas.openxmlformats.org/spreadsheetml/2006/main" count="27" uniqueCount="27">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</sst>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3526973</xdr:colOff>
      <xdr:row>26</xdr:row>
      <xdr:rowOff>95251</xdr:rowOff>
    </xdr:from>
    <xdr:to>
      <xdr:col>3</xdr:col>
      <xdr:colOff>790575</xdr:colOff>
      <xdr:row>30</xdr:row>
      <xdr:rowOff>133351</xdr:rowOff>
    </xdr:to>
    <xdr:sp macro="" textlink="">
      <xdr:nvSpPr>
        <xdr:cNvPr id="2" name="CuadroTexto 1"/>
        <xdr:cNvSpPr txBox="1"/>
      </xdr:nvSpPr>
      <xdr:spPr>
        <a:xfrm>
          <a:off x="3584123" y="4457701"/>
          <a:ext cx="2388052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LIC. ROMULO GARCIA CABRERA</a:t>
          </a:r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PRESIDENTE MUNICIPAL</a:t>
          </a:r>
        </a:p>
      </xdr:txBody>
    </xdr:sp>
    <xdr:clientData/>
  </xdr:twoCellAnchor>
  <xdr:twoCellAnchor>
    <xdr:from>
      <xdr:col>1</xdr:col>
      <xdr:colOff>642259</xdr:colOff>
      <xdr:row>29</xdr:row>
      <xdr:rowOff>54430</xdr:rowOff>
    </xdr:from>
    <xdr:to>
      <xdr:col>1</xdr:col>
      <xdr:colOff>3197680</xdr:colOff>
      <xdr:row>33</xdr:row>
      <xdr:rowOff>136072</xdr:rowOff>
    </xdr:to>
    <xdr:sp macro="" textlink="">
      <xdr:nvSpPr>
        <xdr:cNvPr id="3" name="CuadroTexto 2"/>
        <xdr:cNvSpPr txBox="1"/>
      </xdr:nvSpPr>
      <xdr:spPr>
        <a:xfrm>
          <a:off x="642259" y="8255455"/>
          <a:ext cx="2555421" cy="653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C.P</a:t>
          </a:r>
          <a:r>
            <a:rPr lang="es-MX" sz="900" baseline="0"/>
            <a:t>. JORGE ALEJANDRO CEBALLOS BRIONES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TESORERO MUNICIPAL</a:t>
          </a:r>
        </a:p>
      </xdr:txBody>
    </xdr:sp>
    <xdr:clientData/>
  </xdr:twoCellAnchor>
  <xdr:twoCellAnchor>
    <xdr:from>
      <xdr:col>4</xdr:col>
      <xdr:colOff>342900</xdr:colOff>
      <xdr:row>29</xdr:row>
      <xdr:rowOff>0</xdr:rowOff>
    </xdr:from>
    <xdr:to>
      <xdr:col>6</xdr:col>
      <xdr:colOff>557893</xdr:colOff>
      <xdr:row>33</xdr:row>
      <xdr:rowOff>68037</xdr:rowOff>
    </xdr:to>
    <xdr:sp macro="" textlink="">
      <xdr:nvSpPr>
        <xdr:cNvPr id="4" name="CuadroTexto 3"/>
        <xdr:cNvSpPr txBox="1"/>
      </xdr:nvSpPr>
      <xdr:spPr>
        <a:xfrm>
          <a:off x="6543675" y="4791075"/>
          <a:ext cx="2367643" cy="639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/>
            <a:t>            ING. ANA MARIBEL</a:t>
          </a:r>
          <a:r>
            <a:rPr lang="es-MX" sz="900" baseline="0"/>
            <a:t> PRADO CRUZ</a:t>
          </a:r>
          <a:endParaRPr lang="es-MX" sz="900"/>
        </a:p>
        <a:p>
          <a:r>
            <a:rPr lang="es-MX" sz="900"/>
            <a:t>_____________________________________</a:t>
          </a:r>
        </a:p>
        <a:p>
          <a:r>
            <a:rPr lang="es-MX" sz="9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topLeftCell="A16" zoomScaleNormal="100" workbookViewId="0">
      <selection activeCell="B27" sqref="B27:G36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378110513.42000008</v>
      </c>
      <c r="D4" s="13">
        <f>SUM(D6+D15)</f>
        <v>231799941.78000003</v>
      </c>
      <c r="E4" s="13">
        <f>SUM(E6+E15)</f>
        <v>206231874.81999999</v>
      </c>
      <c r="F4" s="13">
        <f>SUM(F6+F15)</f>
        <v>403678580.38</v>
      </c>
      <c r="G4" s="13">
        <f>SUM(G6+G15)</f>
        <v>25568066.959999986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25684787.439999998</v>
      </c>
      <c r="D6" s="13">
        <f>SUM(D7:D13)</f>
        <v>185807111.08000001</v>
      </c>
      <c r="E6" s="13">
        <f>SUM(E7:E13)</f>
        <v>191243453.81</v>
      </c>
      <c r="F6" s="13">
        <f>SUM(F7:F13)</f>
        <v>20248444.710000008</v>
      </c>
      <c r="G6" s="18">
        <f>SUM(G7:G13)</f>
        <v>-5436342.7299999902</v>
      </c>
    </row>
    <row r="7" spans="1:7" x14ac:dyDescent="0.2">
      <c r="A7" s="3">
        <v>1110</v>
      </c>
      <c r="B7" s="7" t="s">
        <v>9</v>
      </c>
      <c r="C7" s="18">
        <v>22135041.379999999</v>
      </c>
      <c r="D7" s="18">
        <v>158344111.80000001</v>
      </c>
      <c r="E7" s="18">
        <v>162802668.41</v>
      </c>
      <c r="F7" s="18">
        <f>C7+D7-E7</f>
        <v>17676484.770000011</v>
      </c>
      <c r="G7" s="18">
        <f t="shared" ref="G7:G13" si="0">F7-C7</f>
        <v>-4458556.6099999882</v>
      </c>
    </row>
    <row r="8" spans="1:7" x14ac:dyDescent="0.2">
      <c r="A8" s="3">
        <v>1120</v>
      </c>
      <c r="B8" s="7" t="s">
        <v>10</v>
      </c>
      <c r="C8" s="18">
        <v>1430644.77</v>
      </c>
      <c r="D8" s="18">
        <v>5630946.3499999996</v>
      </c>
      <c r="E8" s="18">
        <v>6145936.29</v>
      </c>
      <c r="F8" s="18">
        <f t="shared" ref="F8:F13" si="1">C8+D8-E8</f>
        <v>915654.82999999914</v>
      </c>
      <c r="G8" s="18">
        <f t="shared" si="0"/>
        <v>-514989.94000000088</v>
      </c>
    </row>
    <row r="9" spans="1:7" x14ac:dyDescent="0.2">
      <c r="A9" s="3">
        <v>1130</v>
      </c>
      <c r="B9" s="7" t="s">
        <v>11</v>
      </c>
      <c r="C9" s="18">
        <v>2101551.29</v>
      </c>
      <c r="D9" s="18">
        <v>21832052.93</v>
      </c>
      <c r="E9" s="18">
        <v>22294849.109999999</v>
      </c>
      <c r="F9" s="18">
        <f t="shared" si="1"/>
        <v>1638755.1099999994</v>
      </c>
      <c r="G9" s="18">
        <f t="shared" si="0"/>
        <v>-462796.18000000063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352425725.98000008</v>
      </c>
      <c r="D15" s="13">
        <f>SUM(D16:D24)</f>
        <v>45992830.700000003</v>
      </c>
      <c r="E15" s="13">
        <f>SUM(E16:E24)</f>
        <v>14988421.01</v>
      </c>
      <c r="F15" s="13">
        <f>SUM(F16:F24)</f>
        <v>383430135.66999996</v>
      </c>
      <c r="G15" s="13">
        <f>SUM(G16:G24)</f>
        <v>31004409.689999975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326940429.60000002</v>
      </c>
      <c r="D18" s="19">
        <v>44231254</v>
      </c>
      <c r="E18" s="19">
        <v>14430206.1</v>
      </c>
      <c r="F18" s="19">
        <f t="shared" si="3"/>
        <v>356741477.5</v>
      </c>
      <c r="G18" s="19">
        <f t="shared" si="2"/>
        <v>29801047.899999976</v>
      </c>
    </row>
    <row r="19" spans="1:7" x14ac:dyDescent="0.2">
      <c r="A19" s="3">
        <v>1240</v>
      </c>
      <c r="B19" s="7" t="s">
        <v>18</v>
      </c>
      <c r="C19" s="18">
        <v>20716686.789999999</v>
      </c>
      <c r="D19" s="18">
        <v>1269283.8899999999</v>
      </c>
      <c r="E19" s="18">
        <v>14163.6</v>
      </c>
      <c r="F19" s="18">
        <f t="shared" si="3"/>
        <v>21971807.079999998</v>
      </c>
      <c r="G19" s="18">
        <f t="shared" si="2"/>
        <v>1255120.2899999991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-8298431.4400000004</v>
      </c>
      <c r="D21" s="18">
        <v>0</v>
      </c>
      <c r="E21" s="18">
        <v>492637.42</v>
      </c>
      <c r="F21" s="18">
        <f t="shared" si="3"/>
        <v>-8791068.8600000013</v>
      </c>
      <c r="G21" s="18">
        <f t="shared" si="2"/>
        <v>-492637.42000000086</v>
      </c>
    </row>
    <row r="22" spans="1:7" x14ac:dyDescent="0.2">
      <c r="A22" s="3">
        <v>1270</v>
      </c>
      <c r="B22" s="7" t="s">
        <v>21</v>
      </c>
      <c r="C22" s="18">
        <v>12661580.1</v>
      </c>
      <c r="D22" s="18">
        <v>492292.81</v>
      </c>
      <c r="E22" s="18">
        <v>51413.89</v>
      </c>
      <c r="F22" s="18">
        <f t="shared" si="3"/>
        <v>13102459.02</v>
      </c>
      <c r="G22" s="18">
        <f t="shared" si="2"/>
        <v>440878.91999999993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ht="33" customHeight="1" x14ac:dyDescent="0.2">
      <c r="B26" s="23" t="s">
        <v>25</v>
      </c>
      <c r="C26" s="23"/>
      <c r="D26" s="23"/>
      <c r="E26" s="23"/>
      <c r="F26" s="23"/>
      <c r="G26" s="23"/>
    </row>
    <row r="27" spans="1:7" ht="49.5" customHeight="1" x14ac:dyDescent="0.2">
      <c r="B27" s="24"/>
      <c r="C27" s="24"/>
      <c r="D27" s="25"/>
      <c r="E27" s="25"/>
      <c r="F27" s="25"/>
      <c r="G27" s="25"/>
    </row>
    <row r="28" spans="1:7" x14ac:dyDescent="0.2">
      <c r="B28" s="24"/>
      <c r="C28" s="24"/>
      <c r="D28" s="25"/>
      <c r="E28" s="25"/>
      <c r="F28" s="25"/>
      <c r="G28" s="25"/>
    </row>
    <row r="29" spans="1:7" x14ac:dyDescent="0.2">
      <c r="B29" s="24"/>
      <c r="C29" s="24"/>
      <c r="D29" s="25"/>
      <c r="E29" s="25"/>
      <c r="F29" s="25"/>
      <c r="G29" s="25"/>
    </row>
    <row r="30" spans="1:7" x14ac:dyDescent="0.2">
      <c r="B30" s="24"/>
      <c r="C30" s="24"/>
      <c r="D30" s="25"/>
      <c r="E30" s="25"/>
      <c r="F30" s="25"/>
      <c r="G30" s="25"/>
    </row>
    <row r="31" spans="1:7" x14ac:dyDescent="0.2">
      <c r="B31" s="24"/>
      <c r="C31" s="24"/>
      <c r="D31" s="25"/>
      <c r="E31" s="25"/>
      <c r="F31" s="25"/>
      <c r="G31" s="25"/>
    </row>
    <row r="32" spans="1:7" x14ac:dyDescent="0.2">
      <c r="B32" s="24"/>
      <c r="C32" s="24"/>
      <c r="D32" s="25"/>
      <c r="E32" s="25"/>
      <c r="F32" s="25"/>
      <c r="G32" s="25"/>
    </row>
    <row r="33" spans="2:7" x14ac:dyDescent="0.2">
      <c r="B33" s="24"/>
      <c r="C33" s="24"/>
      <c r="D33" s="25"/>
      <c r="E33" s="25"/>
      <c r="F33" s="25"/>
      <c r="G33" s="25"/>
    </row>
    <row r="34" spans="2:7" x14ac:dyDescent="0.2">
      <c r="B34" s="24"/>
      <c r="C34" s="24"/>
      <c r="D34" s="25"/>
      <c r="E34" s="25"/>
      <c r="F34" s="25"/>
      <c r="G34" s="25"/>
    </row>
    <row r="35" spans="2:7" x14ac:dyDescent="0.2">
      <c r="B35" s="24"/>
      <c r="C35" s="24"/>
      <c r="D35" s="25"/>
      <c r="E35" s="25"/>
      <c r="F35" s="25"/>
      <c r="G35" s="25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2022-02-04T18:43:01Z</cp:lastPrinted>
  <dcterms:created xsi:type="dcterms:W3CDTF">2014-02-09T04:04:15Z</dcterms:created>
  <dcterms:modified xsi:type="dcterms:W3CDTF">2022-02-08T15:28:30Z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