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C3" i="2" s="1"/>
  <c r="B4" i="2"/>
  <c r="B3" i="2" s="1"/>
  <c r="D3" i="2" l="1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<sst xmlns="http://schemas.openxmlformats.org/spreadsheetml/2006/main" count="27" uniqueCount="27">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</sst>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2" borderId="4" xfId="16" applyFont="1" applyFill="1" applyBorder="1" applyAlignment="1">
      <alignment horizontal="center" vertical="center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2" sqref="B1:F1048576"/>
    </sheetView>
  </sheetViews>
  <sheetFormatPr baseColWidth="10" defaultColWidth="12" defaultRowHeight="11.25" x14ac:dyDescent="0.2"/>
  <cols>
    <col min="1" max="1" width="65.83203125" style="1" customWidth="1"/>
    <col min="2" max="6" width="20.83203125" style="14" customWidth="1"/>
    <col min="7" max="16384" width="12" style="1"/>
  </cols>
  <sheetData>
    <row r="1" spans="1:6" ht="45" customHeight="1" x14ac:dyDescent="0.2">
      <c r="A1" s="7" t="s">
        <v>26</v>
      </c>
      <c r="B1" s="8"/>
      <c r="C1" s="8"/>
      <c r="D1" s="8"/>
      <c r="E1" s="8"/>
      <c r="F1" s="9"/>
    </row>
    <row r="2" spans="1:6" ht="22.5" x14ac:dyDescent="0.2">
      <c r="A2" s="2" t="s">
        <v>3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</row>
    <row r="3" spans="1:6" x14ac:dyDescent="0.2">
      <c r="A3" s="3" t="s">
        <v>0</v>
      </c>
      <c r="B3" s="11">
        <f>B4+B12</f>
        <v>2239133.2999999998</v>
      </c>
      <c r="C3" s="11">
        <f t="shared" ref="C3:F3" si="0">C4+C12</f>
        <v>18638813.25</v>
      </c>
      <c r="D3" s="11">
        <f t="shared" si="0"/>
        <v>18341776.059999999</v>
      </c>
      <c r="E3" s="11">
        <f t="shared" si="0"/>
        <v>2536170.4900000012</v>
      </c>
      <c r="F3" s="11">
        <f t="shared" si="0"/>
        <v>297037.19000000099</v>
      </c>
    </row>
    <row r="4" spans="1:6" x14ac:dyDescent="0.2">
      <c r="A4" s="4" t="s">
        <v>4</v>
      </c>
      <c r="B4" s="11">
        <f>SUM(B5:B11)</f>
        <v>1788698.58</v>
      </c>
      <c r="C4" s="11">
        <f>SUM(C5:C11)</f>
        <v>18374913.25</v>
      </c>
      <c r="D4" s="11">
        <f>SUM(D5:D11)</f>
        <v>18249467.539999999</v>
      </c>
      <c r="E4" s="11">
        <f>SUM(E5:E11)</f>
        <v>1914144.290000001</v>
      </c>
      <c r="F4" s="11">
        <f>SUM(F5:F11)</f>
        <v>125445.71000000101</v>
      </c>
    </row>
    <row r="5" spans="1:6" x14ac:dyDescent="0.2">
      <c r="A5" s="5" t="s">
        <v>5</v>
      </c>
      <c r="B5" s="12">
        <v>580118.57999999996</v>
      </c>
      <c r="C5" s="12">
        <v>9910828.5600000005</v>
      </c>
      <c r="D5" s="12">
        <v>9773205.4299999997</v>
      </c>
      <c r="E5" s="12">
        <f>B5+C5-D5</f>
        <v>717741.71000000089</v>
      </c>
      <c r="F5" s="12">
        <f t="shared" ref="F5:F11" si="1">E5-B5</f>
        <v>137623.13000000094</v>
      </c>
    </row>
    <row r="6" spans="1:6" x14ac:dyDescent="0.2">
      <c r="A6" s="5" t="s">
        <v>6</v>
      </c>
      <c r="B6" s="12">
        <v>1192135</v>
      </c>
      <c r="C6" s="12">
        <v>8464084.6899999995</v>
      </c>
      <c r="D6" s="12">
        <v>8476262.1099999994</v>
      </c>
      <c r="E6" s="12">
        <f t="shared" ref="E6:E11" si="2">B6+C6-D6</f>
        <v>1179957.58</v>
      </c>
      <c r="F6" s="12">
        <f t="shared" si="1"/>
        <v>-12177.419999999925</v>
      </c>
    </row>
    <row r="7" spans="1:6" x14ac:dyDescent="0.2">
      <c r="A7" s="5" t="s">
        <v>7</v>
      </c>
      <c r="B7" s="12">
        <v>500</v>
      </c>
      <c r="C7" s="12">
        <v>0</v>
      </c>
      <c r="D7" s="12">
        <v>0</v>
      </c>
      <c r="E7" s="12">
        <f t="shared" si="2"/>
        <v>500</v>
      </c>
      <c r="F7" s="12">
        <f t="shared" si="1"/>
        <v>0</v>
      </c>
    </row>
    <row r="8" spans="1:6" x14ac:dyDescent="0.2">
      <c r="A8" s="5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5" t="s">
        <v>2</v>
      </c>
      <c r="B9" s="12">
        <v>15945</v>
      </c>
      <c r="C9" s="12">
        <v>0</v>
      </c>
      <c r="D9" s="12">
        <v>0</v>
      </c>
      <c r="E9" s="12">
        <f t="shared" si="2"/>
        <v>15945</v>
      </c>
      <c r="F9" s="12">
        <f t="shared" si="1"/>
        <v>0</v>
      </c>
    </row>
    <row r="10" spans="1:6" x14ac:dyDescent="0.2">
      <c r="A10" s="5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5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4" t="s">
        <v>10</v>
      </c>
      <c r="B12" s="11">
        <f>SUM(B13:B21)</f>
        <v>450434.72</v>
      </c>
      <c r="C12" s="11">
        <f>SUM(C13:C21)</f>
        <v>263900</v>
      </c>
      <c r="D12" s="11">
        <f>SUM(D13:D21)</f>
        <v>92308.52</v>
      </c>
      <c r="E12" s="11">
        <f>SUM(E13:E21)</f>
        <v>622026.19999999995</v>
      </c>
      <c r="F12" s="11">
        <f>SUM(F13:F21)</f>
        <v>171591.47999999998</v>
      </c>
    </row>
    <row r="13" spans="1:6" x14ac:dyDescent="0.2">
      <c r="A13" s="5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5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5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5" t="s">
        <v>14</v>
      </c>
      <c r="B16" s="12">
        <v>1215956.55</v>
      </c>
      <c r="C16" s="12">
        <v>263900</v>
      </c>
      <c r="D16" s="12">
        <v>0</v>
      </c>
      <c r="E16" s="12">
        <f t="shared" si="4"/>
        <v>1479856.55</v>
      </c>
      <c r="F16" s="12">
        <f t="shared" si="3"/>
        <v>263900</v>
      </c>
    </row>
    <row r="17" spans="1:6" x14ac:dyDescent="0.2">
      <c r="A17" s="5" t="s">
        <v>15</v>
      </c>
      <c r="B17" s="12">
        <v>5788.4</v>
      </c>
      <c r="C17" s="12">
        <v>0</v>
      </c>
      <c r="D17" s="12">
        <v>0</v>
      </c>
      <c r="E17" s="12">
        <f t="shared" si="4"/>
        <v>5788.4</v>
      </c>
      <c r="F17" s="12">
        <f t="shared" si="3"/>
        <v>0</v>
      </c>
    </row>
    <row r="18" spans="1:6" x14ac:dyDescent="0.2">
      <c r="A18" s="5" t="s">
        <v>16</v>
      </c>
      <c r="B18" s="12">
        <v>-771310.23</v>
      </c>
      <c r="C18" s="12">
        <v>0</v>
      </c>
      <c r="D18" s="12">
        <v>92308.52</v>
      </c>
      <c r="E18" s="12">
        <f t="shared" si="4"/>
        <v>-863618.75</v>
      </c>
      <c r="F18" s="12">
        <f t="shared" si="3"/>
        <v>-92308.520000000019</v>
      </c>
    </row>
    <row r="19" spans="1:6" x14ac:dyDescent="0.2">
      <c r="A19" s="5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5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5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6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2023-01-29T19:54:30Z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