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IMPRESOS ANGY TIENE LOS BUENOS CON NOMBRES\"/>
    </mc:Choice>
  </mc:AlternateContent>
  <bookViews>
    <workbookView xWindow="0" yWindow="0" windowWidth="20490" windowHeight="7755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<sst xmlns="http://schemas.openxmlformats.org/spreadsheetml/2006/main" count="1048" uniqueCount="683">
  <si>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</si>
  <si>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</si>
  <si>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</si>
  <si>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</si>
  <si>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</si>
  <si>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</si>
  <si>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</si>
  <si>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</si>
  <si>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</si>
  <si>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</si>
  <si>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</si>
  <si>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</si>
  <si>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</si>
  <si>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</si>
  <si>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</si>
  <si>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</si>
  <si>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</si>
  <si>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</si>
  <si>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</si>
  <si>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</si>
  <si>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</si>
  <si>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</si>
  <si>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</si>
  <si>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</si>
  <si>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</si>
  <si>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</si>
  <si>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</si>
  <si>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</si>
  <si>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</si>
  <si>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</si>
  <si>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</si>
  <si>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</si>
  <si>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</si>
  <si>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</si>
  <si>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</si>
  <si>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</si>
  <si>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</si>
  <si>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</si>
  <si>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</si>
  <si>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</si>
  <si>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</si>
  <si>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</si>
  <si>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</si>
  <si>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</si>
  <si>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</si>
  <si>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</si>
  <si>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</si>
  <si>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</si>
  <si>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</si>
  <si>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</si>
  <si>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</si>
  <si>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</si>
  <si>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</si>
  <si>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</si>
  <si>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</si>
  <si>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</si>
  <si>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</si>
  <si>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</si>
  <si>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</si>
  <si>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</si>
  <si>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</si>
  <si>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</si>
  <si>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</si>
  <si>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</si>
  <si>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</si>
  <si>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</si>
  <si>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</si>
  <si>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</si>
  <si>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</si>
  <si>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</si>
  <si>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</si>
  <si>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</si>
  <si>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</si>
  <si>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</si>
  <si>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</si>
  <si>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</si>
  <si>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</si>
  <si>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</si>
  <si>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</si>
  <si>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</si>
  <si>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</si>
  <si>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</si>
  <si>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</si>
  <si>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</si>
  <si>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</si>
  <si>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</si>
  <si>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</si>
  <si>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</si>
  <si>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</si>
  <si>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</si>
  <si>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</si>
  <si>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</si>
  <si>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</si>
  <si>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</si>
  <si>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</si>
  <si>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</si>
  <si>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</si>
  <si>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</si>
  <si>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</si>
  <si>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</si>
  <si>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</si>
  <si>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</si>
  <si>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</si>
  <si>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</si>
  <si>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</si>
  <si>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</si>
  <si>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</si>
  <si>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</si>
  <si>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</si>
  <si>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</si>
  <si>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</si>
  <si>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</si>
  <si>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</si>
  <si>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</si>
  <si>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</si>
  <si>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</si>
  <si>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</si>
  <si>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</si>
  <si>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</si>
  <si>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</si>
  <si>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</si>
  <si>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</si>
  <si>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</si>
  <si>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</si>
  <si>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</si>
  <si>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</si>
  <si>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</si>
  <si>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</si>
  <si>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</si>
  <si>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</si>
  <si>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</si>
  <si>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</si>
  <si>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</si>
  <si>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</si>
  <si>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</si>
  <si>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</si>
  <si>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</si>
  <si>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</si>
  <si>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</si>
  <si>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</si>
  <si>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</si>
  <si>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</si>
  <si>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</si>
  <si>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</si>
  <si>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</si>
  <si>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</si>
  <si>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</si>
  <si>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</si>
  <si>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</si>
  <si>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</si>
  <si>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</si>
  <si>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</si>
  <si>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</si>
  <si>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</si>
  <si>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</si>
  <si>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</si>
  <si>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</si>
  <si>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</si>
  <si>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</si>
  <si>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</si>
  <si>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</si>
  <si>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</si>
  <si>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</si>
  <si>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</si>
  <si>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</si>
  <si>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</si>
  <si>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</si>
  <si>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</si>
  <si>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</si>
  <si>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</si>
  <si>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</si>
  <si>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</si>
  <si>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</si>
  <si>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</si>
  <si>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</si>
  <si>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</si>
  <si>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</si>
  <si>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</si>
  <si>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</si>
  <si>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</si>
  <si>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</si>
  <si>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</si>
  <si>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</si>
  <si>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</si>
  <si>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</si>
  <si>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</si>
  <si>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</si>
  <si>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</si>
  <si>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</si>
  <si>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</si>
  <si>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</si>
  <si>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</si>
  <si>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</si>
  <si>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</si>
  <si>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</si>
  <si>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</si>
  <si>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</si>
  <si>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</si>
  <si>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</si>
  <si>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</si>
  <si>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</si>
  <si>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</si>
  <si>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</si>
  <si>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</si>
  <si>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</si>
  <si>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</si>
  <si>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</si>
  <si>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</si>
  <si>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</si>
  <si>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</si>
  <si>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</si>
  <si>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</si>
  <si>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</si>
  <si>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</si>
  <si>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</si>
  <si>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</si>
  <si>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</si>
  <si>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</si>
  <si>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</si>
  <si>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</si>
  <si>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</si>
  <si>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</si>
  <si>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</si>
  <si>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</si>
  <si>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</si>
  <si>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</si>
  <si>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</si>
  <si>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</si>
  <si>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</si>
  <si>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</si>
  <si>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</si>
  <si>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</si>
  <si>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</si>
  <si>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</si>
  <si>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</si>
  <si>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</si>
  <si>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</si>
  <si>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</si>
  <si>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</si>
  <si>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</si>
  <si>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</si>
  <si>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</si>
  <si>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</si>
  <si>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</si>
  <si>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</si>
  <si>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</si>
  <si>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</si>
  <si>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</si>
  <si>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</si>
  <si>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</si>
  <si>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</si>
  <si>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</si>
  <si>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</si>
  <si>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</si>
  <si>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</si>
  <si>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</si>
  <si>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</si>
  <si>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</si>
  <si>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</si>
  <si>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</si>
  <si>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</si>
  <si>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</si>
  <si>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</si>
  <si>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</si>
  <si>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</si>
  <si>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</si>
  <si>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</si>
  <si>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</si>
  <si>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</si>
  <si>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</si>
  <si>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</si>
  <si>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</si>
  <si>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</si>
  <si>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</si>
  <si>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</si>
  <si>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</si>
  <si>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</si>
  <si>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</si>
  <si>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</si>
  <si>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</si>
  <si>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</si>
  <si>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</si>
  <si>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</si>
  <si>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</si>
  <si>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</si>
  <si>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</si>
  <si>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</si>
  <si>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</si>
  <si>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</si>
  <si>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</si>
  <si>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</si>
  <si>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</si>
  <si>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</si>
  <si>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</si>
  <si>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</si>
  <si>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</si>
  <si>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</si>
  <si>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</si>
  <si>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</si>
  <si>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</si>
  <si>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</si>
  <si>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</si>
  <si>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</si>
  <si>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</si>
  <si>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</si>
  <si>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</si>
  <si>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</si>
  <si>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</si>
  <si>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</si>
  <si>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</si>
  <si>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</si>
  <si>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</si>
  <si>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</si>
  <si>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</si>
  <si>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</si>
  <si>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</si>
  <si>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</si>
  <si>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</si>
  <si>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</si>
  <si>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</si>
  <si>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</si>
  <si>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</si>
  <si>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</si>
  <si>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</si>
  <si>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</si>
  <si>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</si>
  <si>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</si>
  <si>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</si>
  <si>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</si>
  <si>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</si>
  <si>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</si>
  <si>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</si>
  <si>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</si>
  <si>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</si>
  <si>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</si>
  <si>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</si>
  <si>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</si>
  <si>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</si>
  <si>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</si>
  <si>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</si>
  <si>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</si>
  <si>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</si>
  <si>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</si>
  <si>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</si>
  <si>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</si>
  <si>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</si>
  <si>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</si>
  <si>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</si>
  <si>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</si>
  <si>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</si>
  <si>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</si>
  <si>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</si>
  <si>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</si>
  <si>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</si>
  <si>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</si>
  <si>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</si>
  <si>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</si>
  <si>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</si>
  <si>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</si>
  <si>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</si>
  <si>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</si>
  <si>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</si>
  <si>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</si>
  <si>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</si>
  <si>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</si>
  <si>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</si>
  <si>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</si>
  <si>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</si>
  <si>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</si>
  <si>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</si>
  <si>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</si>
  <si>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</si>
  <si>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</si>
  <si>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</si>
  <si>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</si>
  <si>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</si>
  <si>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</si>
  <si>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</si>
  <si>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</si>
  <si>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</si>
  <si>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</si>
  <si>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</si>
  <si>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</si>
  <si>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</si>
  <si>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</si>
  <si>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</si>
  <si>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</si>
  <si>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</si>
  <si>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</si>
  <si>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</si>
  <si>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</si>
  <si>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</si>
  <si>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</si>
  <si>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</si>
  <si>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</si>
  <si>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</si>
  <si>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</si>
  <si>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</si>
  <si>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</si>
  <si>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</si>
  <si>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</si>
  <si>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</si>
  <si>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</si>
  <si>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</si>
  <si>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</si>
  <si>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</si>
  <si>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</si>
  <si>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</si>
  <si>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</si>
  <si>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</si>
  <si>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</si>
  <si>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</si>
  <si>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</si>
  <si>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</si>
  <si>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</si>
  <si>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</si>
  <si>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</si>
  <si>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</si>
  <si>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</si>
  <si>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</si>
  <si>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</si>
  <si>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</si>
  <si>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</si>
  <si>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</si>
  <si>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</si>
  <si>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</si>
  <si>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</si>
  <si>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</si>
  <si>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</si>
  <si>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</si>
  <si>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</si>
  <si>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</si>
  <si>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</si>
  <si>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</si>
  <si>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</si>
  <si>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</si>
  <si>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</si>
  <si>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</si>
  <si>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</si>
  <si>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</si>
  <si>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</si>
  <si>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</si>
  <si>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</si>
  <si>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</si>
  <si>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</si>
  <si>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</si>
  <si>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</si>
  <si>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</si>
  <si>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</si>
  <si>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</si>
  <si>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</si>
  <si>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</si>
  <si>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</si>
  <si>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</si>
  <si>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</si>
  <si>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</si>
  <si>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</si>
  <si>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</si>
  <si>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</si>
  <si>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</si>
  <si>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</si>
  <si>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</si>
  <si>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</si>
  <si>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</si>
  <si>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</si>
  <si>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</si>
  <si>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</si>
  <si>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</si>
  <si>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</si>
  <si>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</si>
  <si>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</si>
  <si>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</si>
  <si>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</si>
  <si>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</si>
  <si>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</si>
  <si>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</si>
  <si>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</si>
  <si>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</si>
  <si>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</si>
  <si>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</si>
  <si>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</si>
  <si>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</si>
  <si>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</si>
  <si>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</si>
  <si>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</si>
  <si>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</si>
  <si>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</si>
  <si>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</si>
  <si>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</si>
  <si>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</si>
  <si>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</si>
  <si>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</si>
  <si>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</si>
  <si>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</si>
  <si>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</si>
  <si>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</si>
  <si>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</si>
  <si>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</si>
  <si>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</si>
  <si>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</si>
  <si>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</si>
  <si>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</si>
  <si>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</si>
  <si>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</si>
  <si>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</si>
  <si>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</si>
  <si>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</si>
  <si>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</si>
  <si>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</si>
  <si>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</si>
  <si>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</si>
  <si>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</si>
  <si>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</si>
  <si>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</si>
  <si>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</si>
  <si>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</si>
  <si>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</si>
  <si>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</si>
  <si>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</si>
  <si>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</si>
  <si>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</si>
  <si>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</si>
  <si>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</si>
  <si>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</si>
  <si>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</si>
  <si>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</si>
  <si>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</si>
  <si>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</si>
  <si>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</si>
  <si>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</si>
  <si>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</si>
  <si>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</si>
  <si>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</si>
  <si>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</si>
  <si>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</si>
  <si>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</si>
  <si>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</si>
  <si>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</si>
  <si>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</si>
  <si>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</si>
  <si>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</si>
  <si>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</si>
  <si>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</si>
  <si>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</si>
  <si>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</si>
  <si>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</si>
  <si>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</si>
  <si>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</si>
  <si>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</si>
  <si>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</si>
  <si>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</si>
  <si>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</si>
  <si>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</si>
  <si>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</si>
  <si>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</si>
  <si>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</si>
  <si>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</si>
  <si>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</si>
  <si>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</si>
  <si>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</si>
  <si>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</si>
  <si>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</si>
  <si>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</si>
  <si>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</si>
  <si>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</si>
  <si>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</si>
  <si>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</si>
  <si>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</si>
  <si>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</si>
  <si>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</si>
  <si>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</si>
  <si>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</si>
  <si>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</si>
  <si>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</si>
  <si>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</si>
  <si>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</si>
  <si>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</si>
  <si>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</si>
  <si>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</si>
  <si>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</si>
  <si>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</si>
  <si>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</si>
  <si>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</si>
  <si>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</si>
  <si>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</si>
  <si>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</si>
  <si>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</si>
  <si>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</si>
  <si>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</si>
  <si>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</si>
  <si>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</si>
  <si>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</si>
  <si>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</si>
  <si>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</si>
  <si>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</si>
  <si>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</si>
  <si>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</si>
  <si>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</si>
  <si>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</si>
  <si>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</si>
  <si>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</si>
  <si>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</si>
  <si>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</si>
  <si>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</si>
  <si>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</si>
  <si>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</si>
  <si>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</si>
  <si>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</si>
  <si>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</si>
  <si>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</si>
  <si>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</si>
  <si>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</si>
  <si>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</si>
  <si>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</si>
  <si>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</si>
  <si>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</si>
  <si>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</si>
  <si>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</si>
  <si>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</si>
  <si>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</si>
  <si>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</si>
  <si>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</si>
  <si>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</si>
  <si>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</si>
  <si>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</si>
  <si>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</si>
  <si>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</si>
  <si>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</si>
  <si>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</si>
  <si>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</si>
  <si>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</si>
  <si>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</si>
  <si>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</si>
  <si>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</si>
  <si>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</si>
  <si>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</si>
  <si>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</si>
  <si>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</si>
  <si>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</si>
  <si>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</si>
  <si>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</si>
  <si>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</si>
  <si>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</si>
  <si>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</si>
  <si>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</si>
  <si>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</si>
  <si>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</si>
  <si>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</si>
  <si>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</si>
  <si>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</si>
  <si>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</si>
  <si>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</si>
  <si>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MUNICIPIO DE TIERRA BLANCA, GUANAJUATO</t>
  </si>
  <si>
    <t>Correspondiente del 1 de Enero al AL 31 DE DICIEMBRE DEL 2019</t>
  </si>
  <si>
    <t>Inversión creciente</t>
  </si>
  <si>
    <t>En proceso de análisis para depuración y cobro</t>
  </si>
  <si>
    <t>En proceso de amortización sobre estimaciones</t>
  </si>
  <si>
    <t>En proceso de recuperación</t>
  </si>
  <si>
    <t>En proceso de amortización</t>
  </si>
  <si>
    <t>Valor real de adquisición</t>
  </si>
  <si>
    <t>Las adquisiciones se registran a su precio de compra, por lo que es conveniente para datos contables</t>
  </si>
  <si>
    <t>Sin impacto</t>
  </si>
  <si>
    <t>Vida util</t>
  </si>
  <si>
    <t>Variable</t>
  </si>
  <si>
    <t>Anual</t>
  </si>
  <si>
    <t>En uso</t>
  </si>
  <si>
    <t>Sin cambios</t>
  </si>
  <si>
    <t>En proceso de revisión y recuperación</t>
  </si>
  <si>
    <t>Estatal</t>
  </si>
  <si>
    <t>Federal</t>
  </si>
  <si>
    <t>Anticipo de participaciones 2020</t>
  </si>
  <si>
    <t>Productos diversos</t>
  </si>
  <si>
    <t>Multas de Seguridad pública, transito y otros</t>
  </si>
  <si>
    <t>Recaudación por Impuesto Predial, rezagos y otros accesorios de impuestos</t>
  </si>
  <si>
    <t>Derecho por servicio de agua potable, y otros</t>
  </si>
  <si>
    <t>Nomina y prestaciones del personal</t>
  </si>
  <si>
    <t>Servicios básicos para operatividad</t>
  </si>
  <si>
    <t>Subsidios y otras ayudas</t>
  </si>
  <si>
    <t>Ayudas a personas de bajos recursos</t>
  </si>
  <si>
    <t>Donaciones de capital</t>
  </si>
  <si>
    <t>Estatal-Municipal</t>
  </si>
  <si>
    <t>Municipal</t>
  </si>
  <si>
    <t>Flujo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</si>
</sst>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9" fontId="14" fillId="0" borderId="0" xfId="9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17" sqref="E17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6" t="s">
        <v>652</v>
      </c>
      <c r="B1" s="166"/>
      <c r="C1" s="72"/>
      <c r="D1" s="69" t="s">
        <v>244</v>
      </c>
      <c r="E1" s="70">
        <v>2019</v>
      </c>
    </row>
    <row r="2" spans="1:5" ht="18.95" customHeight="1" x14ac:dyDescent="0.2">
      <c r="A2" s="167" t="s">
        <v>557</v>
      </c>
      <c r="B2" s="167"/>
      <c r="C2" s="91"/>
      <c r="D2" s="69" t="s">
        <v>246</v>
      </c>
      <c r="E2" s="72" t="s">
        <v>247</v>
      </c>
    </row>
    <row r="3" spans="1:5" ht="18.95" customHeight="1" x14ac:dyDescent="0.2">
      <c r="A3" s="168" t="s">
        <v>653</v>
      </c>
      <c r="B3" s="168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B27" sqref="B27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2" t="s">
        <v>652</v>
      </c>
      <c r="B1" s="173"/>
      <c r="C1" s="174"/>
    </row>
    <row r="2" spans="1:3" s="92" customFormat="1" ht="18" customHeight="1" x14ac:dyDescent="0.25">
      <c r="A2" s="175" t="s">
        <v>554</v>
      </c>
      <c r="B2" s="176"/>
      <c r="C2" s="177"/>
    </row>
    <row r="3" spans="1:3" s="92" customFormat="1" ht="18" customHeight="1" x14ac:dyDescent="0.25">
      <c r="A3" s="175" t="s">
        <v>653</v>
      </c>
      <c r="B3" s="176"/>
      <c r="C3" s="177"/>
    </row>
    <row r="4" spans="1:3" s="95" customFormat="1" ht="18" customHeight="1" x14ac:dyDescent="0.2">
      <c r="A4" s="178" t="s">
        <v>550</v>
      </c>
      <c r="B4" s="179"/>
      <c r="C4" s="180"/>
    </row>
    <row r="5" spans="1:3" s="93" customFormat="1" x14ac:dyDescent="0.2">
      <c r="A5" s="113" t="s">
        <v>590</v>
      </c>
      <c r="B5" s="113"/>
      <c r="C5" s="114">
        <v>114341823.09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4260532.18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3000000</v>
      </c>
    </row>
    <row r="18" spans="1:3" x14ac:dyDescent="0.2">
      <c r="A18" s="128">
        <v>3.3</v>
      </c>
      <c r="B18" s="123" t="s">
        <v>600</v>
      </c>
      <c r="C18" s="129">
        <v>1260532.18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110081290.91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25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1" t="s">
        <v>652</v>
      </c>
      <c r="B1" s="182"/>
      <c r="C1" s="183"/>
    </row>
    <row r="2" spans="1:3" s="96" customFormat="1" ht="18.95" customHeight="1" x14ac:dyDescent="0.25">
      <c r="A2" s="184" t="s">
        <v>555</v>
      </c>
      <c r="B2" s="185"/>
      <c r="C2" s="186"/>
    </row>
    <row r="3" spans="1:3" s="96" customFormat="1" ht="18.95" customHeight="1" x14ac:dyDescent="0.25">
      <c r="A3" s="184" t="s">
        <v>653</v>
      </c>
      <c r="B3" s="185"/>
      <c r="C3" s="186"/>
    </row>
    <row r="4" spans="1:3" s="97" customFormat="1" x14ac:dyDescent="0.2">
      <c r="A4" s="178" t="s">
        <v>550</v>
      </c>
      <c r="B4" s="179"/>
      <c r="C4" s="180"/>
    </row>
    <row r="5" spans="1:3" x14ac:dyDescent="0.2">
      <c r="A5" s="144" t="s">
        <v>603</v>
      </c>
      <c r="B5" s="113"/>
      <c r="C5" s="137">
        <v>92883481.25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14856553.549999999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301088.14</v>
      </c>
    </row>
    <row r="11" spans="1:3" x14ac:dyDescent="0.2">
      <c r="A11" s="154">
        <v>2.4</v>
      </c>
      <c r="B11" s="136" t="s">
        <v>294</v>
      </c>
      <c r="C11" s="147">
        <v>47450.01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43511.72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11210975.029999999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753528.65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2500000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545832.84</v>
      </c>
    </row>
    <row r="31" spans="1:3" x14ac:dyDescent="0.2">
      <c r="A31" s="154" t="s">
        <v>625</v>
      </c>
      <c r="B31" s="136" t="s">
        <v>496</v>
      </c>
      <c r="C31" s="147">
        <v>545832.84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78572760.540000007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1" t="s">
        <v>652</v>
      </c>
      <c r="B1" s="187"/>
      <c r="C1" s="187"/>
      <c r="D1" s="187"/>
      <c r="E1" s="187"/>
      <c r="F1" s="187"/>
      <c r="G1" s="82" t="s">
        <v>244</v>
      </c>
      <c r="H1" s="83">
        <f>'Notas a los Edos Financieros'!E1</f>
        <v>2019</v>
      </c>
    </row>
    <row r="2" spans="1:10" ht="18.95" customHeight="1" x14ac:dyDescent="0.2">
      <c r="A2" s="171" t="s">
        <v>556</v>
      </c>
      <c r="B2" s="187"/>
      <c r="C2" s="187"/>
      <c r="D2" s="187"/>
      <c r="E2" s="187"/>
      <c r="F2" s="187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8" t="s">
        <v>653</v>
      </c>
      <c r="B3" s="189"/>
      <c r="C3" s="189"/>
      <c r="D3" s="189"/>
      <c r="E3" s="189"/>
      <c r="F3" s="189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0" t="s">
        <v>37</v>
      </c>
      <c r="B5" s="190"/>
      <c r="C5" s="190"/>
      <c r="D5" s="190"/>
      <c r="E5" s="190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1" t="s">
        <v>41</v>
      </c>
      <c r="C10" s="191"/>
      <c r="D10" s="191"/>
      <c r="E10" s="191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1" t="s">
        <v>45</v>
      </c>
      <c r="C12" s="191"/>
      <c r="D12" s="191"/>
      <c r="E12" s="191"/>
    </row>
    <row r="13" spans="1:8" s="11" customFormat="1" ht="26.1" customHeight="1" x14ac:dyDescent="0.2">
      <c r="A13" s="158" t="s">
        <v>46</v>
      </c>
      <c r="B13" s="191" t="s">
        <v>47</v>
      </c>
      <c r="C13" s="191"/>
      <c r="D13" s="191"/>
      <c r="E13" s="191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2" t="s">
        <v>52</v>
      </c>
      <c r="C31" s="192"/>
      <c r="D31" s="192"/>
      <c r="E31" s="192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89" zoomScale="85" zoomScaleNormal="85" workbookViewId="0">
      <selection activeCell="E125" sqref="E125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9" t="s">
        <v>652</v>
      </c>
      <c r="B1" s="170"/>
      <c r="C1" s="170"/>
      <c r="D1" s="170"/>
      <c r="E1" s="170"/>
      <c r="F1" s="170"/>
      <c r="G1" s="69" t="s">
        <v>244</v>
      </c>
      <c r="H1" s="80">
        <v>2019</v>
      </c>
    </row>
    <row r="2" spans="1:8" s="71" customFormat="1" ht="18.95" customHeight="1" x14ac:dyDescent="0.25">
      <c r="A2" s="169" t="s">
        <v>245</v>
      </c>
      <c r="B2" s="170"/>
      <c r="C2" s="170"/>
      <c r="D2" s="170"/>
      <c r="E2" s="170"/>
      <c r="F2" s="170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9" t="s">
        <v>653</v>
      </c>
      <c r="B3" s="170"/>
      <c r="C3" s="170"/>
      <c r="D3" s="170"/>
      <c r="E3" s="170"/>
      <c r="F3" s="170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3931134.63</v>
      </c>
      <c r="D9" s="75" t="s">
        <v>654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434717.95</v>
      </c>
      <c r="D15" s="79">
        <v>994793.05</v>
      </c>
      <c r="E15" s="79">
        <v>528519.87</v>
      </c>
      <c r="F15" s="79">
        <v>2108719.12</v>
      </c>
      <c r="G15" s="79">
        <v>9656031.9800000004</v>
      </c>
      <c r="H15" s="75" t="s">
        <v>655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24200</v>
      </c>
      <c r="D20" s="79">
        <v>24200</v>
      </c>
      <c r="E20" s="79">
        <v>0</v>
      </c>
      <c r="F20" s="79">
        <v>0</v>
      </c>
      <c r="G20" s="79">
        <v>0</v>
      </c>
      <c r="H20" s="75" t="s">
        <v>657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107800</v>
      </c>
      <c r="D22" s="79">
        <v>107800</v>
      </c>
      <c r="E22" s="79">
        <v>0</v>
      </c>
      <c r="F22" s="79">
        <v>0</v>
      </c>
      <c r="G22" s="79">
        <v>0</v>
      </c>
      <c r="H22" s="75" t="s">
        <v>658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6319562.5199999996</v>
      </c>
      <c r="D25" s="79">
        <v>6319562.5199999996</v>
      </c>
      <c r="E25" s="79">
        <v>0</v>
      </c>
      <c r="F25" s="79">
        <v>0</v>
      </c>
      <c r="G25" s="79">
        <v>0</v>
      </c>
      <c r="H25" s="75" t="s">
        <v>656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17550</v>
      </c>
      <c r="D39" s="75" t="s">
        <v>659</v>
      </c>
      <c r="E39" s="75" t="s">
        <v>660</v>
      </c>
      <c r="F39" s="75" t="s">
        <v>661</v>
      </c>
    </row>
    <row r="40" spans="1:8" x14ac:dyDescent="0.2">
      <c r="A40" s="77">
        <v>1151</v>
      </c>
      <c r="B40" s="75" t="s">
        <v>279</v>
      </c>
      <c r="C40" s="79">
        <v>17550</v>
      </c>
      <c r="D40" s="75" t="s">
        <v>659</v>
      </c>
      <c r="E40" s="75" t="s">
        <v>660</v>
      </c>
      <c r="F40" s="75" t="s">
        <v>661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293312968.49000001</v>
      </c>
      <c r="D52" s="79">
        <f>SUM(D53:D59)</f>
        <v>0</v>
      </c>
      <c r="E52" s="79">
        <f>SUM(E53:E59)</f>
        <v>0</v>
      </c>
      <c r="F52" s="75" t="s">
        <v>662</v>
      </c>
      <c r="G52" s="75" t="s">
        <v>663</v>
      </c>
      <c r="H52" s="75" t="s">
        <v>664</v>
      </c>
      <c r="I52" s="75" t="s">
        <v>665</v>
      </c>
    </row>
    <row r="53" spans="1:9" x14ac:dyDescent="0.2">
      <c r="A53" s="77">
        <v>1231</v>
      </c>
      <c r="B53" s="75" t="s">
        <v>285</v>
      </c>
      <c r="C53" s="79">
        <v>8158459.6100000003</v>
      </c>
      <c r="D53" s="79">
        <v>0</v>
      </c>
      <c r="E53" s="79">
        <v>0</v>
      </c>
      <c r="F53" s="75" t="s">
        <v>662</v>
      </c>
      <c r="G53" s="75" t="s">
        <v>663</v>
      </c>
      <c r="H53" s="75" t="s">
        <v>664</v>
      </c>
      <c r="I53" s="75" t="s">
        <v>665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  <c r="F54" s="75" t="s">
        <v>662</v>
      </c>
      <c r="G54" s="75" t="s">
        <v>663</v>
      </c>
      <c r="H54" s="75" t="s">
        <v>664</v>
      </c>
      <c r="I54" s="75" t="s">
        <v>665</v>
      </c>
    </row>
    <row r="55" spans="1:9" x14ac:dyDescent="0.2">
      <c r="A55" s="77">
        <v>1233</v>
      </c>
      <c r="B55" s="75" t="s">
        <v>287</v>
      </c>
      <c r="C55" s="79">
        <v>647507.26</v>
      </c>
      <c r="D55" s="79">
        <v>0</v>
      </c>
      <c r="E55" s="79">
        <v>0</v>
      </c>
      <c r="F55" s="75" t="s">
        <v>662</v>
      </c>
      <c r="G55" s="75" t="s">
        <v>663</v>
      </c>
      <c r="H55" s="75" t="s">
        <v>664</v>
      </c>
      <c r="I55" s="75" t="s">
        <v>665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  <c r="F56" s="75" t="s">
        <v>662</v>
      </c>
      <c r="G56" s="75" t="s">
        <v>663</v>
      </c>
      <c r="H56" s="75" t="s">
        <v>664</v>
      </c>
      <c r="I56" s="75" t="s">
        <v>665</v>
      </c>
    </row>
    <row r="57" spans="1:9" x14ac:dyDescent="0.2">
      <c r="A57" s="77">
        <v>1235</v>
      </c>
      <c r="B57" s="75" t="s">
        <v>289</v>
      </c>
      <c r="C57" s="79">
        <v>283507639.31999999</v>
      </c>
      <c r="D57" s="79">
        <v>0</v>
      </c>
      <c r="E57" s="79">
        <v>0</v>
      </c>
      <c r="F57" s="75" t="s">
        <v>662</v>
      </c>
      <c r="G57" s="75" t="s">
        <v>663</v>
      </c>
      <c r="H57" s="75" t="s">
        <v>664</v>
      </c>
      <c r="I57" s="75" t="s">
        <v>665</v>
      </c>
    </row>
    <row r="58" spans="1:9" x14ac:dyDescent="0.2">
      <c r="A58" s="77">
        <v>1236</v>
      </c>
      <c r="B58" s="75" t="s">
        <v>290</v>
      </c>
      <c r="C58" s="79">
        <v>999362.3</v>
      </c>
      <c r="D58" s="79">
        <v>0</v>
      </c>
      <c r="E58" s="79">
        <v>0</v>
      </c>
      <c r="F58" s="75" t="s">
        <v>662</v>
      </c>
      <c r="G58" s="75" t="s">
        <v>663</v>
      </c>
      <c r="H58" s="75" t="s">
        <v>664</v>
      </c>
      <c r="I58" s="75" t="s">
        <v>665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  <c r="F59" s="75" t="s">
        <v>662</v>
      </c>
      <c r="G59" s="75" t="s">
        <v>663</v>
      </c>
      <c r="H59" s="75" t="s">
        <v>664</v>
      </c>
      <c r="I59" s="75" t="s">
        <v>665</v>
      </c>
    </row>
    <row r="60" spans="1:9" x14ac:dyDescent="0.2">
      <c r="A60" s="77">
        <v>1240</v>
      </c>
      <c r="B60" s="75" t="s">
        <v>292</v>
      </c>
      <c r="C60" s="79">
        <f>SUM(C61:C68)</f>
        <v>20095283.489999998</v>
      </c>
      <c r="D60" s="79">
        <f t="shared" ref="D60:E60" si="0">SUM(D61:D68)</f>
        <v>477437.44</v>
      </c>
      <c r="E60" s="79">
        <f t="shared" si="0"/>
        <v>-7340585.4100000001</v>
      </c>
      <c r="F60" s="75" t="s">
        <v>662</v>
      </c>
      <c r="G60" s="75" t="s">
        <v>663</v>
      </c>
      <c r="H60" s="75" t="s">
        <v>664</v>
      </c>
      <c r="I60" s="75" t="s">
        <v>665</v>
      </c>
    </row>
    <row r="61" spans="1:9" x14ac:dyDescent="0.2">
      <c r="A61" s="77">
        <v>1241</v>
      </c>
      <c r="B61" s="75" t="s">
        <v>293</v>
      </c>
      <c r="C61" s="79">
        <v>3642712.03</v>
      </c>
      <c r="D61" s="79">
        <v>233697.24</v>
      </c>
      <c r="E61" s="79">
        <v>-1253129.3</v>
      </c>
      <c r="F61" s="75" t="s">
        <v>662</v>
      </c>
      <c r="G61" s="75" t="s">
        <v>663</v>
      </c>
      <c r="H61" s="75" t="s">
        <v>664</v>
      </c>
      <c r="I61" s="75" t="s">
        <v>665</v>
      </c>
    </row>
    <row r="62" spans="1:9" x14ac:dyDescent="0.2">
      <c r="A62" s="77">
        <v>1242</v>
      </c>
      <c r="B62" s="75" t="s">
        <v>294</v>
      </c>
      <c r="C62" s="79">
        <v>543323.52</v>
      </c>
      <c r="D62" s="79">
        <v>51873.55</v>
      </c>
      <c r="E62" s="79">
        <v>-125899.52</v>
      </c>
      <c r="F62" s="75" t="s">
        <v>662</v>
      </c>
      <c r="G62" s="75" t="s">
        <v>663</v>
      </c>
      <c r="H62" s="75" t="s">
        <v>664</v>
      </c>
      <c r="I62" s="75" t="s">
        <v>665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  <c r="F63" s="75" t="s">
        <v>662</v>
      </c>
      <c r="G63" s="75" t="s">
        <v>663</v>
      </c>
      <c r="H63" s="75" t="s">
        <v>664</v>
      </c>
      <c r="I63" s="75" t="s">
        <v>665</v>
      </c>
    </row>
    <row r="64" spans="1:9" x14ac:dyDescent="0.2">
      <c r="A64" s="77">
        <v>1244</v>
      </c>
      <c r="B64" s="75" t="s">
        <v>296</v>
      </c>
      <c r="C64" s="79">
        <v>10390730.779999999</v>
      </c>
      <c r="D64" s="79">
        <v>116897.5</v>
      </c>
      <c r="E64" s="79">
        <v>-3757201.48</v>
      </c>
      <c r="F64" s="75" t="s">
        <v>662</v>
      </c>
      <c r="G64" s="75" t="s">
        <v>663</v>
      </c>
      <c r="H64" s="75" t="s">
        <v>664</v>
      </c>
      <c r="I64" s="75" t="s">
        <v>665</v>
      </c>
    </row>
    <row r="65" spans="1:9" x14ac:dyDescent="0.2">
      <c r="A65" s="77">
        <v>1245</v>
      </c>
      <c r="B65" s="75" t="s">
        <v>297</v>
      </c>
      <c r="C65" s="79">
        <v>48319.27</v>
      </c>
      <c r="D65" s="79">
        <v>1338.64</v>
      </c>
      <c r="E65" s="79">
        <v>-4131.34</v>
      </c>
      <c r="F65" s="75" t="s">
        <v>662</v>
      </c>
      <c r="G65" s="75" t="s">
        <v>663</v>
      </c>
      <c r="H65" s="75" t="s">
        <v>664</v>
      </c>
      <c r="I65" s="75" t="s">
        <v>665</v>
      </c>
    </row>
    <row r="66" spans="1:9" x14ac:dyDescent="0.2">
      <c r="A66" s="77">
        <v>1246</v>
      </c>
      <c r="B66" s="75" t="s">
        <v>298</v>
      </c>
      <c r="C66" s="79">
        <v>5466217.8899999997</v>
      </c>
      <c r="D66" s="79">
        <v>73630.509999999995</v>
      </c>
      <c r="E66" s="79">
        <v>-2200223.77</v>
      </c>
      <c r="F66" s="75" t="s">
        <v>662</v>
      </c>
      <c r="G66" s="75" t="s">
        <v>663</v>
      </c>
      <c r="H66" s="75" t="s">
        <v>664</v>
      </c>
      <c r="I66" s="75" t="s">
        <v>665</v>
      </c>
    </row>
    <row r="67" spans="1:9" x14ac:dyDescent="0.2">
      <c r="A67" s="77">
        <v>1247</v>
      </c>
      <c r="B67" s="75" t="s">
        <v>299</v>
      </c>
      <c r="C67" s="79">
        <v>3980</v>
      </c>
      <c r="D67" s="79">
        <v>0</v>
      </c>
      <c r="E67" s="79">
        <v>0</v>
      </c>
      <c r="F67" s="75" t="s">
        <v>662</v>
      </c>
      <c r="G67" s="75" t="s">
        <v>663</v>
      </c>
      <c r="H67" s="75" t="s">
        <v>664</v>
      </c>
      <c r="I67" s="75" t="s">
        <v>665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  <c r="F68" s="75" t="s">
        <v>662</v>
      </c>
      <c r="G68" s="75" t="s">
        <v>663</v>
      </c>
      <c r="H68" s="75" t="s">
        <v>664</v>
      </c>
      <c r="I68" s="75" t="s">
        <v>665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387224.3</v>
      </c>
      <c r="D72" s="79">
        <f>SUM(D73:D77)</f>
        <v>36020.050000000003</v>
      </c>
      <c r="E72" s="79">
        <f>SUM(E73:E77)</f>
        <v>0</v>
      </c>
      <c r="F72" s="75" t="s">
        <v>662</v>
      </c>
      <c r="G72" s="75" t="s">
        <v>663</v>
      </c>
      <c r="H72" s="75" t="s">
        <v>666</v>
      </c>
      <c r="I72" s="75" t="s">
        <v>666</v>
      </c>
    </row>
    <row r="73" spans="1:9" x14ac:dyDescent="0.2">
      <c r="A73" s="77">
        <v>1251</v>
      </c>
      <c r="B73" s="75" t="s">
        <v>303</v>
      </c>
      <c r="C73" s="79">
        <v>43226.73</v>
      </c>
      <c r="D73" s="79">
        <v>1620.29</v>
      </c>
      <c r="E73" s="79">
        <v>0</v>
      </c>
      <c r="F73" s="75" t="s">
        <v>662</v>
      </c>
      <c r="G73" s="75" t="s">
        <v>663</v>
      </c>
      <c r="H73" s="75" t="s">
        <v>666</v>
      </c>
      <c r="I73" s="75" t="s">
        <v>666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343997.57</v>
      </c>
      <c r="D76" s="79">
        <v>34399.760000000002</v>
      </c>
      <c r="E76" s="79">
        <v>0</v>
      </c>
      <c r="F76" s="75" t="s">
        <v>662</v>
      </c>
      <c r="G76" s="75" t="s">
        <v>663</v>
      </c>
      <c r="H76" s="75" t="s">
        <v>666</v>
      </c>
      <c r="I76" s="75" t="s">
        <v>666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12411580.1</v>
      </c>
      <c r="D78" s="79">
        <f>SUM(D79:D84)</f>
        <v>0</v>
      </c>
      <c r="E78" s="79">
        <f>SUM(E79:E84)</f>
        <v>0</v>
      </c>
      <c r="F78" s="75" t="s">
        <v>662</v>
      </c>
      <c r="G78" s="75" t="s">
        <v>663</v>
      </c>
      <c r="H78" s="75" t="s">
        <v>666</v>
      </c>
      <c r="I78" s="75" t="s">
        <v>666</v>
      </c>
    </row>
    <row r="79" spans="1:9" x14ac:dyDescent="0.2">
      <c r="A79" s="77">
        <v>1271</v>
      </c>
      <c r="B79" s="75" t="s">
        <v>309</v>
      </c>
      <c r="C79" s="79">
        <v>12131179.449999999</v>
      </c>
      <c r="D79" s="79">
        <v>0</v>
      </c>
      <c r="E79" s="79">
        <v>0</v>
      </c>
      <c r="F79" s="75" t="s">
        <v>662</v>
      </c>
      <c r="G79" s="75" t="s">
        <v>663</v>
      </c>
      <c r="H79" s="75" t="s">
        <v>666</v>
      </c>
      <c r="I79" s="75" t="s">
        <v>666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9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9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9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9" x14ac:dyDescent="0.2">
      <c r="A84" s="77">
        <v>1279</v>
      </c>
      <c r="B84" s="75" t="s">
        <v>314</v>
      </c>
      <c r="C84" s="79">
        <v>280400.65000000002</v>
      </c>
      <c r="D84" s="79">
        <v>0</v>
      </c>
      <c r="E84" s="79">
        <v>0</v>
      </c>
      <c r="F84" s="75" t="s">
        <v>662</v>
      </c>
      <c r="G84" s="75" t="s">
        <v>663</v>
      </c>
      <c r="H84" s="75" t="s">
        <v>666</v>
      </c>
      <c r="I84" s="75" t="s">
        <v>666</v>
      </c>
    </row>
    <row r="86" spans="1:9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9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9" x14ac:dyDescent="0.2">
      <c r="A88" s="77">
        <v>1160</v>
      </c>
      <c r="B88" s="75" t="s">
        <v>316</v>
      </c>
      <c r="C88" s="79">
        <f>SUM(C89:C90)</f>
        <v>0</v>
      </c>
    </row>
    <row r="89" spans="1:9" x14ac:dyDescent="0.2">
      <c r="A89" s="77">
        <v>1161</v>
      </c>
      <c r="B89" s="75" t="s">
        <v>317</v>
      </c>
      <c r="C89" s="79">
        <v>0</v>
      </c>
    </row>
    <row r="90" spans="1:9" x14ac:dyDescent="0.2">
      <c r="A90" s="77">
        <v>1162</v>
      </c>
      <c r="B90" s="75" t="s">
        <v>318</v>
      </c>
      <c r="C90" s="79">
        <v>0</v>
      </c>
    </row>
    <row r="92" spans="1:9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9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9" x14ac:dyDescent="0.2">
      <c r="A94" s="77">
        <v>1290</v>
      </c>
      <c r="B94" s="75" t="s">
        <v>319</v>
      </c>
      <c r="C94" s="79">
        <f>SUM(C95:C97)</f>
        <v>0</v>
      </c>
    </row>
    <row r="95" spans="1:9" x14ac:dyDescent="0.2">
      <c r="A95" s="77">
        <v>1291</v>
      </c>
      <c r="B95" s="75" t="s">
        <v>320</v>
      </c>
      <c r="C95" s="79">
        <v>0</v>
      </c>
    </row>
    <row r="96" spans="1:9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8120676.46</v>
      </c>
      <c r="D101" s="79">
        <f>SUM(D102:D110)</f>
        <v>8120676.46</v>
      </c>
      <c r="E101" s="79">
        <f>SUM(E102:E110)</f>
        <v>0</v>
      </c>
      <c r="F101" s="79">
        <f>SUM(F102:F110)</f>
        <v>0</v>
      </c>
      <c r="G101" s="79">
        <f>SUM(G102:G110)</f>
        <v>0</v>
      </c>
      <c r="H101" s="75" t="s">
        <v>667</v>
      </c>
    </row>
    <row r="102" spans="1:8" x14ac:dyDescent="0.2">
      <c r="A102" s="77">
        <v>2111</v>
      </c>
      <c r="B102" s="75" t="s">
        <v>326</v>
      </c>
      <c r="C102" s="79">
        <v>2431624.86</v>
      </c>
      <c r="D102" s="79">
        <f>C102</f>
        <v>2431624.86</v>
      </c>
      <c r="E102" s="79">
        <v>0</v>
      </c>
      <c r="F102" s="79">
        <v>0</v>
      </c>
      <c r="G102" s="79">
        <v>0</v>
      </c>
      <c r="H102" s="75" t="s">
        <v>667</v>
      </c>
    </row>
    <row r="103" spans="1:8" x14ac:dyDescent="0.2">
      <c r="A103" s="77">
        <v>2112</v>
      </c>
      <c r="B103" s="75" t="s">
        <v>327</v>
      </c>
      <c r="C103" s="79">
        <v>1001957.54</v>
      </c>
      <c r="D103" s="79">
        <f t="shared" ref="D103:D110" si="1">C103</f>
        <v>1001957.54</v>
      </c>
      <c r="E103" s="79">
        <v>0</v>
      </c>
      <c r="F103" s="79">
        <v>0</v>
      </c>
      <c r="G103" s="79">
        <v>0</v>
      </c>
      <c r="H103" s="75" t="s">
        <v>667</v>
      </c>
    </row>
    <row r="104" spans="1:8" x14ac:dyDescent="0.2">
      <c r="A104" s="77">
        <v>2113</v>
      </c>
      <c r="B104" s="75" t="s">
        <v>328</v>
      </c>
      <c r="C104" s="79">
        <v>1424637.63</v>
      </c>
      <c r="D104" s="79">
        <f t="shared" si="1"/>
        <v>1424637.63</v>
      </c>
      <c r="E104" s="79">
        <v>0</v>
      </c>
      <c r="F104" s="79">
        <v>0</v>
      </c>
      <c r="G104" s="79">
        <v>0</v>
      </c>
      <c r="H104" s="75" t="s">
        <v>667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897944.36</v>
      </c>
      <c r="D106" s="79">
        <f t="shared" si="1"/>
        <v>897944.36</v>
      </c>
      <c r="E106" s="79">
        <v>0</v>
      </c>
      <c r="F106" s="79">
        <v>0</v>
      </c>
      <c r="G106" s="79">
        <v>0</v>
      </c>
      <c r="H106" s="75" t="s">
        <v>667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623850.75</v>
      </c>
      <c r="D108" s="79">
        <f t="shared" si="1"/>
        <v>623850.75</v>
      </c>
      <c r="E108" s="79">
        <v>0</v>
      </c>
      <c r="F108" s="79">
        <v>0</v>
      </c>
      <c r="G108" s="79">
        <v>0</v>
      </c>
      <c r="H108" s="75" t="s">
        <v>667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1740661.32</v>
      </c>
      <c r="D110" s="79">
        <f t="shared" si="1"/>
        <v>1740661.32</v>
      </c>
      <c r="E110" s="79">
        <v>0</v>
      </c>
      <c r="F110" s="79">
        <v>0</v>
      </c>
      <c r="G110" s="79">
        <v>0</v>
      </c>
      <c r="H110" s="75" t="s">
        <v>667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-32990.559999999998</v>
      </c>
      <c r="D125" s="75" t="s">
        <v>668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-32990.559999999998</v>
      </c>
      <c r="D127" s="75" t="s">
        <v>668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3000000</v>
      </c>
      <c r="D135" s="75" t="s">
        <v>669</v>
      </c>
      <c r="E135" s="75" t="s">
        <v>670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45" activePane="bottomLeft" state="frozen"/>
      <selection activeCell="A14" sqref="A14:B14"/>
      <selection pane="bottomLeft" activeCell="B60" sqref="B60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7" t="s">
        <v>652</v>
      </c>
      <c r="B1" s="167"/>
      <c r="C1" s="167"/>
      <c r="D1" s="69" t="s">
        <v>244</v>
      </c>
      <c r="E1" s="80">
        <v>2019</v>
      </c>
    </row>
    <row r="2" spans="1:5" s="71" customFormat="1" ht="18.95" customHeight="1" x14ac:dyDescent="0.25">
      <c r="A2" s="167" t="s">
        <v>359</v>
      </c>
      <c r="B2" s="167"/>
      <c r="C2" s="167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7" t="s">
        <v>653</v>
      </c>
      <c r="B3" s="167"/>
      <c r="C3" s="167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4240202.32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752986.49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751986.49</v>
      </c>
      <c r="D11" s="160" t="s">
        <v>673</v>
      </c>
      <c r="E11" s="104"/>
    </row>
    <row r="12" spans="1:5" x14ac:dyDescent="0.2">
      <c r="A12" s="105">
        <v>4113</v>
      </c>
      <c r="B12" s="106" t="s">
        <v>365</v>
      </c>
      <c r="C12" s="110">
        <v>1000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2078474.33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2078474.33</v>
      </c>
      <c r="D30" s="160" t="s">
        <v>674</v>
      </c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218275.29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218275.29</v>
      </c>
      <c r="D35" s="160" t="s">
        <v>671</v>
      </c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1190466.21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1190466.21</v>
      </c>
      <c r="D39" s="160" t="s">
        <v>672</v>
      </c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105841088.59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105841088.59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54955382.75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37696436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13189269.84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78572760.539999992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53248643.029999994</v>
      </c>
      <c r="D100" s="112">
        <f>C100/$C$99</f>
        <v>0.6776985136330046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31643005.409999996</v>
      </c>
      <c r="D101" s="112">
        <f t="shared" ref="D101:D164" si="0">C101/$C$99</f>
        <v>0.40272233268285268</v>
      </c>
      <c r="E101" s="111" t="s">
        <v>675</v>
      </c>
    </row>
    <row r="102" spans="1:5" x14ac:dyDescent="0.2">
      <c r="A102" s="109">
        <v>5111</v>
      </c>
      <c r="B102" s="106" t="s">
        <v>418</v>
      </c>
      <c r="C102" s="110">
        <v>22105171.52</v>
      </c>
      <c r="D102" s="112">
        <f t="shared" si="0"/>
        <v>0.28133377735591525</v>
      </c>
      <c r="E102" s="111" t="s">
        <v>675</v>
      </c>
    </row>
    <row r="103" spans="1:5" x14ac:dyDescent="0.2">
      <c r="A103" s="109">
        <v>5112</v>
      </c>
      <c r="B103" s="106" t="s">
        <v>419</v>
      </c>
      <c r="C103" s="110">
        <v>2690038.49</v>
      </c>
      <c r="D103" s="112">
        <f t="shared" si="0"/>
        <v>3.4236273124584306E-2</v>
      </c>
      <c r="E103" s="111"/>
    </row>
    <row r="104" spans="1:5" x14ac:dyDescent="0.2">
      <c r="A104" s="109">
        <v>5113</v>
      </c>
      <c r="B104" s="106" t="s">
        <v>420</v>
      </c>
      <c r="C104" s="110">
        <v>3249469.08</v>
      </c>
      <c r="D104" s="112">
        <f t="shared" si="0"/>
        <v>4.1356178116533825E-2</v>
      </c>
      <c r="E104" s="111"/>
    </row>
    <row r="105" spans="1:5" x14ac:dyDescent="0.2">
      <c r="A105" s="109">
        <v>5114</v>
      </c>
      <c r="B105" s="106" t="s">
        <v>421</v>
      </c>
      <c r="C105" s="110">
        <v>822192.76</v>
      </c>
      <c r="D105" s="112">
        <f t="shared" si="0"/>
        <v>1.0464094100161294E-2</v>
      </c>
      <c r="E105" s="111"/>
    </row>
    <row r="106" spans="1:5" x14ac:dyDescent="0.2">
      <c r="A106" s="109">
        <v>5115</v>
      </c>
      <c r="B106" s="106" t="s">
        <v>422</v>
      </c>
      <c r="C106" s="110">
        <v>2776133.56</v>
      </c>
      <c r="D106" s="112">
        <f t="shared" si="0"/>
        <v>3.5332009985658067E-2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7438138.7999999998</v>
      </c>
      <c r="D108" s="112">
        <f t="shared" si="0"/>
        <v>9.4665616288400298E-2</v>
      </c>
      <c r="E108" s="111"/>
    </row>
    <row r="109" spans="1:5" x14ac:dyDescent="0.2">
      <c r="A109" s="109">
        <v>5121</v>
      </c>
      <c r="B109" s="106" t="s">
        <v>425</v>
      </c>
      <c r="C109" s="110">
        <v>605748.93000000005</v>
      </c>
      <c r="D109" s="112">
        <f t="shared" si="0"/>
        <v>7.7094011440723672E-3</v>
      </c>
      <c r="E109" s="111"/>
    </row>
    <row r="110" spans="1:5" x14ac:dyDescent="0.2">
      <c r="A110" s="109">
        <v>5122</v>
      </c>
      <c r="B110" s="106" t="s">
        <v>426</v>
      </c>
      <c r="C110" s="110">
        <v>555777.46</v>
      </c>
      <c r="D110" s="112">
        <f t="shared" si="0"/>
        <v>7.0734113983059507E-3</v>
      </c>
      <c r="E110" s="111"/>
    </row>
    <row r="111" spans="1:5" x14ac:dyDescent="0.2">
      <c r="A111" s="109">
        <v>5123</v>
      </c>
      <c r="B111" s="106" t="s">
        <v>427</v>
      </c>
      <c r="C111" s="110">
        <v>5129.5</v>
      </c>
      <c r="D111" s="112">
        <f t="shared" si="0"/>
        <v>6.5283438748326317E-5</v>
      </c>
      <c r="E111" s="111"/>
    </row>
    <row r="112" spans="1:5" x14ac:dyDescent="0.2">
      <c r="A112" s="109">
        <v>5124</v>
      </c>
      <c r="B112" s="106" t="s">
        <v>428</v>
      </c>
      <c r="C112" s="110">
        <v>1158393.2</v>
      </c>
      <c r="D112" s="112">
        <f t="shared" si="0"/>
        <v>1.4742936254737831E-2</v>
      </c>
      <c r="E112" s="111"/>
    </row>
    <row r="113" spans="1:5" x14ac:dyDescent="0.2">
      <c r="A113" s="109">
        <v>5125</v>
      </c>
      <c r="B113" s="106" t="s">
        <v>429</v>
      </c>
      <c r="C113" s="110">
        <v>119157</v>
      </c>
      <c r="D113" s="112">
        <f t="shared" si="0"/>
        <v>1.5165179278554086E-3</v>
      </c>
      <c r="E113" s="111"/>
    </row>
    <row r="114" spans="1:5" x14ac:dyDescent="0.2">
      <c r="A114" s="109">
        <v>5126</v>
      </c>
      <c r="B114" s="106" t="s">
        <v>430</v>
      </c>
      <c r="C114" s="110">
        <v>4816015.5599999996</v>
      </c>
      <c r="D114" s="112">
        <f t="shared" si="0"/>
        <v>6.1293704419972006E-2</v>
      </c>
      <c r="E114" s="111"/>
    </row>
    <row r="115" spans="1:5" x14ac:dyDescent="0.2">
      <c r="A115" s="109">
        <v>5127</v>
      </c>
      <c r="B115" s="106" t="s">
        <v>431</v>
      </c>
      <c r="C115" s="110">
        <v>63104.9</v>
      </c>
      <c r="D115" s="112">
        <f t="shared" si="0"/>
        <v>8.0313965764095083E-4</v>
      </c>
      <c r="E115" s="111"/>
    </row>
    <row r="116" spans="1:5" x14ac:dyDescent="0.2">
      <c r="A116" s="109">
        <v>5128</v>
      </c>
      <c r="B116" s="106" t="s">
        <v>432</v>
      </c>
      <c r="C116" s="110">
        <v>23350.799999999999</v>
      </c>
      <c r="D116" s="112">
        <f t="shared" si="0"/>
        <v>2.9718696198935917E-4</v>
      </c>
      <c r="E116" s="111"/>
    </row>
    <row r="117" spans="1:5" x14ac:dyDescent="0.2">
      <c r="A117" s="109">
        <v>5129</v>
      </c>
      <c r="B117" s="106" t="s">
        <v>433</v>
      </c>
      <c r="C117" s="110">
        <v>91461.45</v>
      </c>
      <c r="D117" s="112">
        <f t="shared" si="0"/>
        <v>1.1640350850780992E-3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14167498.82</v>
      </c>
      <c r="D118" s="112">
        <f t="shared" si="0"/>
        <v>0.18031056466175169</v>
      </c>
      <c r="E118" s="111" t="s">
        <v>676</v>
      </c>
    </row>
    <row r="119" spans="1:5" x14ac:dyDescent="0.2">
      <c r="A119" s="109">
        <v>5131</v>
      </c>
      <c r="B119" s="106" t="s">
        <v>435</v>
      </c>
      <c r="C119" s="110">
        <v>1903937.36</v>
      </c>
      <c r="D119" s="112">
        <f t="shared" si="0"/>
        <v>2.4231519255718901E-2</v>
      </c>
      <c r="E119" s="111"/>
    </row>
    <row r="120" spans="1:5" x14ac:dyDescent="0.2">
      <c r="A120" s="109">
        <v>5132</v>
      </c>
      <c r="B120" s="106" t="s">
        <v>436</v>
      </c>
      <c r="C120" s="110">
        <v>16415.2</v>
      </c>
      <c r="D120" s="112">
        <f t="shared" si="0"/>
        <v>2.0891718564022344E-4</v>
      </c>
      <c r="E120" s="111"/>
    </row>
    <row r="121" spans="1:5" x14ac:dyDescent="0.2">
      <c r="A121" s="109">
        <v>5133</v>
      </c>
      <c r="B121" s="106" t="s">
        <v>437</v>
      </c>
      <c r="C121" s="110">
        <v>340856.2</v>
      </c>
      <c r="D121" s="112">
        <f t="shared" si="0"/>
        <v>4.3380962773539849E-3</v>
      </c>
      <c r="E121" s="111"/>
    </row>
    <row r="122" spans="1:5" x14ac:dyDescent="0.2">
      <c r="A122" s="109">
        <v>5134</v>
      </c>
      <c r="B122" s="106" t="s">
        <v>438</v>
      </c>
      <c r="C122" s="110">
        <v>133228.63</v>
      </c>
      <c r="D122" s="112">
        <f t="shared" si="0"/>
        <v>1.6956083645829866E-3</v>
      </c>
      <c r="E122" s="111"/>
    </row>
    <row r="123" spans="1:5" x14ac:dyDescent="0.2">
      <c r="A123" s="109">
        <v>5135</v>
      </c>
      <c r="B123" s="106" t="s">
        <v>439</v>
      </c>
      <c r="C123" s="110">
        <v>3402726.23</v>
      </c>
      <c r="D123" s="112">
        <f t="shared" si="0"/>
        <v>4.3306690596262465E-2</v>
      </c>
      <c r="E123" s="111"/>
    </row>
    <row r="124" spans="1:5" x14ac:dyDescent="0.2">
      <c r="A124" s="109">
        <v>5136</v>
      </c>
      <c r="B124" s="106" t="s">
        <v>440</v>
      </c>
      <c r="C124" s="110">
        <v>514129.42</v>
      </c>
      <c r="D124" s="112">
        <f t="shared" si="0"/>
        <v>6.5433544203689501E-3</v>
      </c>
      <c r="E124" s="111"/>
    </row>
    <row r="125" spans="1:5" x14ac:dyDescent="0.2">
      <c r="A125" s="109">
        <v>5137</v>
      </c>
      <c r="B125" s="106" t="s">
        <v>441</v>
      </c>
      <c r="C125" s="110">
        <v>512227.11</v>
      </c>
      <c r="D125" s="112">
        <f t="shared" si="0"/>
        <v>6.519143612616669E-3</v>
      </c>
      <c r="E125" s="111"/>
    </row>
    <row r="126" spans="1:5" x14ac:dyDescent="0.2">
      <c r="A126" s="109">
        <v>5138</v>
      </c>
      <c r="B126" s="106" t="s">
        <v>442</v>
      </c>
      <c r="C126" s="110">
        <v>6566504.6200000001</v>
      </c>
      <c r="D126" s="112">
        <f t="shared" si="0"/>
        <v>8.3572278419021692E-2</v>
      </c>
      <c r="E126" s="111"/>
    </row>
    <row r="127" spans="1:5" x14ac:dyDescent="0.2">
      <c r="A127" s="109">
        <v>5139</v>
      </c>
      <c r="B127" s="106" t="s">
        <v>443</v>
      </c>
      <c r="C127" s="110">
        <v>777474.05</v>
      </c>
      <c r="D127" s="112">
        <f t="shared" si="0"/>
        <v>9.8949565301858257E-3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20644680.460000001</v>
      </c>
      <c r="D128" s="112">
        <f t="shared" si="0"/>
        <v>0.26274602442522255</v>
      </c>
      <c r="E128" s="111" t="s">
        <v>677</v>
      </c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5085860.5199999996</v>
      </c>
      <c r="D132" s="112">
        <f t="shared" si="0"/>
        <v>6.472803660004893E-2</v>
      </c>
      <c r="E132" s="111"/>
    </row>
    <row r="133" spans="1:5" x14ac:dyDescent="0.2">
      <c r="A133" s="109">
        <v>5221</v>
      </c>
      <c r="B133" s="106" t="s">
        <v>449</v>
      </c>
      <c r="C133" s="110">
        <v>5085860.5199999996</v>
      </c>
      <c r="D133" s="112">
        <f t="shared" si="0"/>
        <v>6.472803660004893E-2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4944338.38</v>
      </c>
      <c r="D135" s="112">
        <f t="shared" si="0"/>
        <v>6.2926876261181194E-2</v>
      </c>
      <c r="E135" s="111"/>
    </row>
    <row r="136" spans="1:5" x14ac:dyDescent="0.2">
      <c r="A136" s="109">
        <v>5231</v>
      </c>
      <c r="B136" s="106" t="s">
        <v>451</v>
      </c>
      <c r="C136" s="110">
        <v>4944338.38</v>
      </c>
      <c r="D136" s="112">
        <f t="shared" si="0"/>
        <v>6.2926876261181194E-2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10614481.560000001</v>
      </c>
      <c r="D138" s="112">
        <f t="shared" si="0"/>
        <v>0.13509111156399242</v>
      </c>
      <c r="E138" s="111" t="s">
        <v>678</v>
      </c>
    </row>
    <row r="139" spans="1:5" x14ac:dyDescent="0.2">
      <c r="A139" s="109">
        <v>5241</v>
      </c>
      <c r="B139" s="106" t="s">
        <v>453</v>
      </c>
      <c r="C139" s="110">
        <v>10614481.560000001</v>
      </c>
      <c r="D139" s="112">
        <f t="shared" si="0"/>
        <v>0.13509111156399242</v>
      </c>
      <c r="E139" s="111" t="s">
        <v>678</v>
      </c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4071729.21</v>
      </c>
      <c r="D161" s="112">
        <f t="shared" si="0"/>
        <v>5.1821129638523457E-2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4071729.21</v>
      </c>
      <c r="D168" s="112">
        <f t="shared" si="1"/>
        <v>5.1821129638523457E-2</v>
      </c>
      <c r="E168" s="111"/>
    </row>
    <row r="169" spans="1:5" x14ac:dyDescent="0.2">
      <c r="A169" s="109">
        <v>5331</v>
      </c>
      <c r="B169" s="106" t="s">
        <v>479</v>
      </c>
      <c r="C169" s="110">
        <v>4071729.21</v>
      </c>
      <c r="D169" s="112">
        <f t="shared" si="1"/>
        <v>5.1821129638523457E-2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61875</v>
      </c>
      <c r="D171" s="112">
        <f t="shared" si="1"/>
        <v>7.8748665026858182E-4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61875</v>
      </c>
      <c r="D172" s="112">
        <f t="shared" si="1"/>
        <v>7.8748665026858182E-4</v>
      </c>
      <c r="E172" s="111"/>
    </row>
    <row r="173" spans="1:5" x14ac:dyDescent="0.2">
      <c r="A173" s="109">
        <v>5411</v>
      </c>
      <c r="B173" s="106" t="s">
        <v>483</v>
      </c>
      <c r="C173" s="110">
        <v>61875</v>
      </c>
      <c r="D173" s="112">
        <f t="shared" si="1"/>
        <v>7.8748665026858182E-4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545832.84</v>
      </c>
      <c r="D186" s="112">
        <f t="shared" si="1"/>
        <v>6.9468456529807963E-3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545832.84</v>
      </c>
      <c r="D187" s="112">
        <f t="shared" si="1"/>
        <v>6.9468456529807963E-3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32375.35</v>
      </c>
      <c r="D190" s="112">
        <f t="shared" si="1"/>
        <v>4.1204292400441096E-4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477437.44</v>
      </c>
      <c r="D192" s="112">
        <f t="shared" si="1"/>
        <v>6.076373500418699E-3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36020.050000000003</v>
      </c>
      <c r="D194" s="112">
        <f t="shared" si="1"/>
        <v>4.5842922855768618E-4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>
      <selection activeCell="B10" sqref="B10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activeCell="D16" sqref="D16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1" t="s">
        <v>652</v>
      </c>
      <c r="B1" s="171"/>
      <c r="C1" s="171"/>
      <c r="D1" s="82" t="s">
        <v>244</v>
      </c>
      <c r="E1" s="83">
        <v>2019</v>
      </c>
    </row>
    <row r="2" spans="1:5" ht="18.95" customHeight="1" x14ac:dyDescent="0.2">
      <c r="A2" s="171" t="s">
        <v>524</v>
      </c>
      <c r="B2" s="171"/>
      <c r="C2" s="171"/>
      <c r="D2" s="82" t="s">
        <v>246</v>
      </c>
      <c r="E2" s="83" t="str">
        <f>ESF!H2</f>
        <v>Trimestral</v>
      </c>
    </row>
    <row r="3" spans="1:5" ht="18.95" customHeight="1" x14ac:dyDescent="0.2">
      <c r="A3" s="171" t="s">
        <v>653</v>
      </c>
      <c r="B3" s="171"/>
      <c r="C3" s="171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18583052.469999999</v>
      </c>
      <c r="D8" s="84" t="s">
        <v>391</v>
      </c>
      <c r="E8" s="84" t="s">
        <v>680</v>
      </c>
    </row>
    <row r="9" spans="1:5" x14ac:dyDescent="0.2">
      <c r="A9" s="88">
        <v>3120</v>
      </c>
      <c r="B9" s="84" t="s">
        <v>525</v>
      </c>
      <c r="C9" s="89">
        <v>121036.11</v>
      </c>
      <c r="D9" s="84" t="s">
        <v>679</v>
      </c>
      <c r="E9" s="84" t="s">
        <v>680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31508530.370000001</v>
      </c>
      <c r="D14" s="84" t="s">
        <v>681</v>
      </c>
    </row>
    <row r="15" spans="1:5" x14ac:dyDescent="0.2">
      <c r="A15" s="88">
        <v>3220</v>
      </c>
      <c r="B15" s="84" t="s">
        <v>529</v>
      </c>
      <c r="C15" s="89">
        <v>287503984.81</v>
      </c>
      <c r="D15" s="84" t="s">
        <v>681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C31" sqref="C3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1" t="s">
        <v>652</v>
      </c>
      <c r="B1" s="171"/>
      <c r="C1" s="171"/>
      <c r="D1" s="82" t="s">
        <v>244</v>
      </c>
      <c r="E1" s="83">
        <v>2019</v>
      </c>
    </row>
    <row r="2" spans="1:5" s="90" customFormat="1" ht="18.95" customHeight="1" x14ac:dyDescent="0.25">
      <c r="A2" s="171" t="s">
        <v>542</v>
      </c>
      <c r="B2" s="171"/>
      <c r="C2" s="171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1" t="s">
        <v>653</v>
      </c>
      <c r="B3" s="171"/>
      <c r="C3" s="171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 t="s">
        <v>682</v>
      </c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  <c r="E8" s="89">
        <v>0</v>
      </c>
    </row>
    <row r="9" spans="1:5" x14ac:dyDescent="0.2">
      <c r="A9" s="88">
        <v>1112</v>
      </c>
      <c r="B9" s="84" t="s">
        <v>544</v>
      </c>
      <c r="C9" s="89">
        <v>18336015.390000001</v>
      </c>
      <c r="D9" s="89">
        <v>5174565.71</v>
      </c>
      <c r="E9" s="89">
        <v>-13161449.68</v>
      </c>
    </row>
    <row r="10" spans="1:5" x14ac:dyDescent="0.2">
      <c r="A10" s="88">
        <v>1113</v>
      </c>
      <c r="B10" s="84" t="s">
        <v>545</v>
      </c>
      <c r="C10" s="89">
        <v>260549.09</v>
      </c>
      <c r="D10" s="89">
        <v>1719344.59</v>
      </c>
      <c r="E10" s="89">
        <v>1458795.5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  <c r="E11" s="89">
        <v>0</v>
      </c>
    </row>
    <row r="12" spans="1:5" x14ac:dyDescent="0.2">
      <c r="A12" s="88">
        <v>1115</v>
      </c>
      <c r="B12" s="84" t="s">
        <v>251</v>
      </c>
      <c r="C12" s="89">
        <v>3931134.63</v>
      </c>
      <c r="D12" s="89">
        <v>1162704.73</v>
      </c>
      <c r="E12" s="89">
        <v>-2768429.9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  <c r="E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  <c r="E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22527699.109999999</v>
      </c>
      <c r="D15" s="89">
        <f>SUM(D8:D14)</f>
        <v>8056615.0299999993</v>
      </c>
      <c r="E15" s="89">
        <v>-14471084.08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293312968.49000001</v>
      </c>
    </row>
    <row r="21" spans="1:5" x14ac:dyDescent="0.2">
      <c r="A21" s="88">
        <v>1231</v>
      </c>
      <c r="B21" s="84" t="s">
        <v>285</v>
      </c>
      <c r="C21" s="89">
        <v>8158459.6100000003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647507.26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283507639.31999999</v>
      </c>
    </row>
    <row r="26" spans="1:5" x14ac:dyDescent="0.2">
      <c r="A26" s="88">
        <v>1236</v>
      </c>
      <c r="B26" s="84" t="s">
        <v>290</v>
      </c>
      <c r="C26" s="89">
        <v>999362.3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20095283.489999998</v>
      </c>
    </row>
    <row r="29" spans="1:5" x14ac:dyDescent="0.2">
      <c r="A29" s="88">
        <v>1241</v>
      </c>
      <c r="B29" s="84" t="s">
        <v>293</v>
      </c>
      <c r="C29" s="89">
        <v>3642712.03</v>
      </c>
    </row>
    <row r="30" spans="1:5" x14ac:dyDescent="0.2">
      <c r="A30" s="88">
        <v>1242</v>
      </c>
      <c r="B30" s="84" t="s">
        <v>294</v>
      </c>
      <c r="C30" s="89">
        <v>543323.52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10390730.779999999</v>
      </c>
      <c r="D32" s="165"/>
    </row>
    <row r="33" spans="1:5" x14ac:dyDescent="0.2">
      <c r="A33" s="88">
        <v>1245</v>
      </c>
      <c r="B33" s="84" t="s">
        <v>297</v>
      </c>
      <c r="C33" s="89">
        <v>48319.27</v>
      </c>
    </row>
    <row r="34" spans="1:5" x14ac:dyDescent="0.2">
      <c r="A34" s="88">
        <v>1246</v>
      </c>
      <c r="B34" s="84" t="s">
        <v>298</v>
      </c>
      <c r="C34" s="89">
        <v>5466217.8899999997</v>
      </c>
    </row>
    <row r="35" spans="1:5" x14ac:dyDescent="0.2">
      <c r="A35" s="88">
        <v>1247</v>
      </c>
      <c r="B35" s="84" t="s">
        <v>299</v>
      </c>
      <c r="C35" s="89">
        <v>3980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387224.3</v>
      </c>
    </row>
    <row r="38" spans="1:5" x14ac:dyDescent="0.2">
      <c r="A38" s="88">
        <v>1251</v>
      </c>
      <c r="B38" s="84" t="s">
        <v>303</v>
      </c>
      <c r="C38" s="89">
        <v>43226.73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343997.57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545832.84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545832.84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32375.35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477437.44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36020.050000000003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4" sqref="A4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2020-02-06T18:35:11Z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