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ISOL\Users\Public\3ER TRIMESTRE 2019 INFORMACION FINANCIERA\"/>
    </mc:Choice>
  </mc:AlternateContent>
  <bookViews>
    <workbookView xWindow="0" yWindow="0" windowWidth="19200" windowHeight="10995" tabRatio="863" firstSheet="1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<sst xmlns="http://schemas.openxmlformats.org/spreadsheetml/2006/main" count="917" uniqueCount="654">
  <si>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</si>
  <si>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</si>
  <si>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</si>
  <si>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</si>
  <si>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</si>
  <si>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</si>
  <si>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</si>
  <si>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</si>
  <si>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</si>
  <si>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</si>
  <si>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</si>
  <si>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</si>
  <si>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</si>
  <si>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</si>
  <si>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</si>
  <si>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</si>
  <si>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</si>
  <si>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</si>
  <si>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</si>
  <si>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</si>
  <si>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</si>
  <si>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</si>
  <si>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</si>
  <si>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</si>
  <si>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</si>
  <si>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</si>
  <si>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</si>
  <si>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</si>
  <si>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</si>
  <si>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</si>
  <si>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</si>
  <si>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</si>
  <si>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</si>
  <si>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</si>
  <si>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</si>
  <si>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</si>
  <si>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</si>
  <si>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</si>
  <si>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</si>
  <si>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</si>
  <si>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</si>
  <si>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</si>
  <si>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</si>
  <si>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</si>
  <si>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</si>
  <si>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</si>
  <si>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</si>
  <si>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</si>
  <si>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</si>
  <si>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</si>
  <si>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</si>
  <si>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</si>
  <si>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</si>
  <si>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</si>
  <si>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</si>
  <si>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</si>
  <si>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</si>
  <si>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</si>
  <si>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</si>
  <si>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</si>
  <si>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</si>
  <si>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</si>
  <si>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</si>
  <si>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</si>
  <si>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</si>
  <si>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</si>
  <si>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</si>
  <si>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</si>
  <si>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</si>
  <si>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</si>
  <si>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</si>
  <si>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</si>
  <si>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</si>
  <si>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</si>
  <si>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</si>
  <si>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</si>
  <si>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</si>
  <si>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</si>
  <si>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</si>
  <si>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</si>
  <si>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</si>
  <si>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</si>
  <si>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</si>
  <si>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</si>
  <si>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</si>
  <si>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</si>
  <si>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</si>
  <si>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</si>
  <si>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</si>
  <si>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</si>
  <si>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</si>
  <si>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</si>
  <si>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</si>
  <si>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</si>
  <si>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</si>
  <si>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</si>
  <si>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</si>
  <si>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</si>
  <si>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</si>
  <si>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</si>
  <si>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</si>
  <si>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</si>
  <si>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</si>
  <si>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</si>
  <si>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</si>
  <si>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</si>
  <si>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</si>
  <si>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</si>
  <si>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</si>
  <si>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</si>
  <si>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</si>
  <si>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</si>
  <si>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</si>
  <si>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</si>
  <si>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</si>
  <si>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</si>
  <si>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</si>
  <si>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</si>
  <si>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</si>
  <si>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</si>
  <si>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</si>
  <si>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</si>
  <si>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</si>
  <si>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</si>
  <si>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</si>
  <si>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</si>
  <si>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</si>
  <si>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</si>
  <si>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</si>
  <si>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</si>
  <si>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</si>
  <si>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</si>
  <si>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</si>
  <si>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</si>
  <si>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</si>
  <si>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</si>
  <si>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</si>
  <si>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</si>
  <si>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</si>
  <si>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</si>
  <si>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</si>
  <si>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</si>
  <si>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</si>
  <si>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</si>
  <si>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</si>
  <si>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</si>
  <si>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</si>
  <si>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</si>
  <si>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</si>
  <si>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</si>
  <si>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</si>
  <si>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</si>
  <si>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</si>
  <si>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</si>
  <si>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</si>
  <si>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</si>
  <si>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</si>
  <si>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</si>
  <si>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</si>
  <si>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</si>
  <si>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</si>
  <si>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</si>
  <si>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</si>
  <si>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</si>
  <si>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</si>
  <si>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</si>
  <si>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</si>
  <si>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</si>
  <si>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</si>
  <si>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</si>
  <si>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</si>
  <si>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</si>
  <si>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</si>
  <si>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</si>
  <si>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</si>
  <si>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</si>
  <si>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</si>
  <si>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</si>
  <si>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</si>
  <si>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</si>
  <si>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</si>
  <si>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</si>
  <si>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</si>
  <si>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</si>
  <si>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</si>
  <si>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</si>
  <si>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</si>
  <si>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</si>
  <si>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</si>
  <si>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</si>
  <si>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</si>
  <si>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</si>
  <si>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</si>
  <si>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</si>
  <si>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</si>
  <si>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</si>
  <si>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</si>
  <si>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</si>
  <si>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</si>
  <si>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</si>
  <si>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</si>
  <si>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</si>
  <si>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</si>
  <si>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</si>
  <si>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</si>
  <si>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</si>
  <si>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</si>
  <si>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</si>
  <si>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</si>
  <si>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</si>
  <si>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</si>
  <si>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</si>
  <si>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</si>
  <si>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</si>
  <si>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</si>
  <si>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</si>
  <si>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</si>
  <si>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</si>
  <si>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</si>
  <si>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</si>
  <si>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</si>
  <si>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</si>
  <si>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</si>
  <si>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</si>
  <si>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</si>
  <si>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</si>
  <si>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</si>
  <si>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</si>
  <si>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</si>
  <si>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</si>
  <si>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</si>
  <si>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</si>
  <si>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</si>
  <si>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</si>
  <si>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</si>
  <si>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</si>
  <si>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</si>
  <si>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</si>
  <si>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</si>
  <si>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</si>
  <si>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</si>
  <si>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</si>
  <si>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</si>
  <si>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</si>
  <si>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</si>
  <si>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</si>
  <si>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</si>
  <si>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</si>
  <si>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</si>
  <si>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</si>
  <si>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</si>
  <si>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</si>
  <si>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</si>
  <si>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</si>
  <si>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</si>
  <si>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</si>
  <si>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</si>
  <si>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</si>
  <si>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</si>
  <si>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</si>
  <si>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</si>
  <si>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</si>
  <si>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</si>
  <si>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</si>
  <si>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</si>
  <si>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</si>
  <si>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</si>
  <si>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</si>
  <si>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</si>
  <si>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</si>
  <si>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</si>
  <si>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</si>
  <si>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</si>
  <si>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</si>
  <si>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</si>
  <si>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</si>
  <si>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</si>
  <si>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</si>
  <si>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</si>
  <si>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</si>
  <si>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</si>
  <si>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</si>
  <si>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</si>
  <si>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</si>
  <si>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</si>
  <si>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</si>
  <si>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</si>
  <si>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</si>
  <si>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</si>
  <si>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</si>
  <si>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</si>
  <si>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</si>
  <si>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</si>
  <si>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</si>
  <si>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</si>
  <si>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</si>
  <si>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</si>
  <si>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</si>
  <si>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</si>
  <si>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</si>
  <si>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</si>
  <si>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</si>
  <si>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</si>
  <si>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</si>
  <si>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</si>
  <si>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</si>
  <si>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</si>
  <si>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</si>
  <si>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</si>
  <si>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</si>
  <si>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</si>
  <si>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</si>
  <si>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</si>
  <si>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</si>
  <si>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</si>
  <si>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</si>
  <si>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</si>
  <si>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</si>
  <si>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</si>
  <si>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</si>
  <si>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</si>
  <si>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</si>
  <si>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</si>
  <si>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</si>
  <si>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</si>
  <si>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</si>
  <si>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</si>
  <si>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</si>
  <si>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</si>
  <si>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</si>
  <si>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</si>
  <si>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</si>
  <si>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</si>
  <si>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</si>
  <si>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</si>
  <si>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</si>
  <si>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</si>
  <si>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</si>
  <si>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</si>
  <si>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</si>
  <si>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</si>
  <si>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</si>
  <si>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</si>
  <si>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</si>
  <si>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</si>
  <si>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</si>
  <si>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</si>
  <si>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</si>
  <si>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</si>
  <si>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</si>
  <si>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</si>
  <si>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</si>
  <si>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</si>
  <si>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</si>
  <si>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</si>
  <si>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</si>
  <si>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</si>
  <si>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</si>
  <si>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</si>
  <si>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</si>
  <si>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</si>
  <si>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</si>
  <si>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</si>
  <si>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</si>
  <si>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</si>
  <si>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</si>
  <si>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</si>
  <si>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</si>
  <si>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</si>
  <si>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</si>
  <si>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</si>
  <si>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</si>
  <si>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</si>
  <si>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</si>
  <si>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</si>
  <si>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</si>
  <si>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</si>
  <si>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</si>
  <si>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</si>
  <si>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</si>
  <si>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</si>
  <si>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</si>
  <si>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</si>
  <si>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</si>
  <si>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</si>
  <si>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</si>
  <si>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</si>
  <si>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</si>
  <si>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</si>
  <si>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</si>
  <si>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</si>
  <si>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</si>
  <si>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</si>
  <si>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</si>
  <si>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</si>
  <si>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</si>
  <si>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</si>
  <si>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</si>
  <si>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</si>
  <si>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</si>
  <si>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</si>
  <si>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</si>
  <si>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</si>
  <si>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</si>
  <si>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</si>
  <si>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</si>
  <si>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</si>
  <si>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</si>
  <si>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</si>
  <si>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</si>
  <si>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</si>
  <si>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</si>
  <si>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</si>
  <si>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</si>
  <si>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</si>
  <si>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</si>
  <si>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</si>
  <si>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</si>
  <si>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</si>
  <si>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</si>
  <si>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</si>
  <si>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</si>
  <si>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</si>
  <si>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</si>
  <si>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</si>
  <si>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</si>
  <si>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</si>
  <si>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</si>
  <si>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</si>
  <si>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</si>
  <si>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</si>
  <si>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</si>
  <si>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</si>
  <si>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</si>
  <si>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</si>
  <si>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</si>
  <si>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</si>
  <si>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</si>
  <si>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</si>
  <si>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</si>
  <si>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</si>
  <si>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</si>
  <si>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</si>
  <si>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</si>
  <si>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</si>
  <si>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</si>
  <si>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</si>
  <si>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</si>
  <si>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</si>
  <si>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</si>
  <si>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</si>
  <si>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</si>
  <si>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</si>
  <si>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</si>
  <si>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</si>
  <si>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</si>
  <si>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</si>
  <si>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</si>
  <si>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</si>
  <si>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</si>
  <si>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</si>
  <si>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</si>
  <si>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</si>
  <si>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</si>
  <si>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</si>
  <si>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</si>
  <si>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</si>
  <si>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</si>
  <si>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</si>
  <si>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</si>
  <si>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</si>
  <si>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</si>
  <si>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</si>
  <si>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</si>
  <si>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</si>
  <si>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</si>
  <si>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</si>
  <si>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</si>
  <si>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</si>
  <si>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</si>
  <si>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</si>
  <si>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</si>
  <si>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</si>
  <si>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</si>
  <si>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</si>
  <si>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</si>
  <si>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</si>
  <si>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</si>
  <si>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</si>
  <si>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</si>
  <si>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</si>
  <si>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</si>
  <si>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</si>
  <si>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</si>
  <si>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</si>
  <si>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</si>
  <si>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</si>
  <si>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</si>
  <si>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</si>
  <si>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</si>
  <si>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</si>
  <si>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</si>
  <si>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</si>
  <si>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</si>
  <si>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</si>
  <si>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</si>
  <si>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</si>
  <si>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</si>
  <si>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</si>
  <si>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</si>
  <si>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</si>
  <si>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</si>
  <si>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</si>
  <si>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</si>
  <si>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</si>
  <si>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</si>
  <si>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</si>
  <si>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</si>
  <si>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</si>
  <si>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</si>
  <si>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</si>
  <si>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</si>
  <si>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</si>
  <si>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</si>
  <si>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</si>
  <si>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</si>
  <si>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</si>
  <si>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</si>
  <si>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</si>
  <si>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</si>
  <si>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</si>
  <si>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</si>
  <si>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</si>
  <si>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</si>
  <si>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</si>
  <si>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</si>
  <si>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</si>
  <si>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</si>
  <si>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</si>
  <si>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</si>
  <si>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</si>
  <si>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</si>
  <si>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</si>
  <si>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</si>
  <si>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</si>
  <si>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</si>
  <si>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</si>
  <si>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</si>
  <si>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</si>
  <si>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</si>
  <si>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</si>
  <si>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</si>
  <si>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</si>
  <si>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</si>
  <si>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</si>
  <si>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</si>
  <si>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</si>
  <si>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</si>
  <si>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</si>
  <si>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</si>
  <si>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</si>
  <si>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</si>
  <si>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</si>
  <si>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</si>
  <si>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</si>
  <si>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</si>
  <si>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</si>
  <si>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</si>
  <si>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</si>
  <si>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</si>
  <si>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</si>
  <si>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</si>
  <si>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</si>
  <si>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</si>
  <si>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</si>
  <si>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</si>
  <si>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</si>
  <si>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</si>
  <si>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</si>
  <si>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</si>
  <si>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</si>
  <si>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</si>
  <si>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</si>
  <si>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</si>
  <si>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</si>
  <si>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</si>
  <si>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</si>
  <si>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</si>
  <si>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</si>
  <si>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</si>
  <si>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</si>
  <si>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</si>
  <si>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</si>
  <si>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</si>
  <si>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</si>
  <si>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</si>
  <si>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</si>
  <si>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</si>
  <si>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</si>
  <si>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</si>
  <si>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</si>
  <si>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</si>
  <si>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</si>
  <si>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</si>
  <si>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</si>
  <si>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</si>
  <si>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</si>
  <si>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</si>
  <si>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</si>
  <si>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</si>
  <si>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</si>
  <si>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</si>
  <si>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</si>
  <si>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</si>
  <si>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</si>
  <si>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</si>
  <si>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</si>
  <si>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</si>
  <si>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</si>
  <si>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</si>
  <si>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</si>
  <si>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</si>
  <si>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</si>
  <si>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</si>
  <si>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</si>
  <si>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</si>
  <si>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</si>
  <si>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</si>
  <si>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</si>
  <si>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</si>
  <si>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</si>
  <si>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</si>
  <si>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</si>
  <si>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</si>
  <si>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</si>
  <si>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</si>
  <si>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</si>
  <si>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</si>
  <si>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</si>
  <si>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</si>
  <si>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</si>
  <si>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</si>
  <si>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</si>
  <si>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</si>
  <si>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</si>
  <si>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</si>
  <si>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</si>
  <si>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</si>
  <si>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</si>
  <si>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</si>
  <si>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</si>
  <si>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</si>
  <si>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MUNICIPIO DE TIERRA BLANCA, GUANAJUATO</t>
  </si>
  <si>
    <t>Correspondiente 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</si>
</sst>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[$€-2]* #,##0.00_-;\-[$€-2]* #,##0.00_-;_-[$€-2]* &quot;-&quot;??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168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</cellStyleXfs>
  <cellXfs count="195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  <xf numFmtId="4" fontId="8" fillId="0" borderId="0" xfId="10" applyNumberFormat="1" applyFont="1"/>
    <xf numFmtId="43" fontId="8" fillId="0" borderId="0" xfId="10" applyNumberFormat="1" applyFont="1"/>
    <xf numFmtId="43" fontId="8" fillId="0" borderId="0" xfId="16" applyFont="1"/>
  </cellXfs>
  <cellStyles count="30">
    <cellStyle name="Euro" xfId="18"/>
    <cellStyle name="Hipervínculo" xfId="11" builtinId="8"/>
    <cellStyle name="Millares" xfId="16" builtinId="3"/>
    <cellStyle name="Millares 2" xfId="1"/>
    <cellStyle name="Millares 2 2" xfId="15"/>
    <cellStyle name="Millares 2 2 2" xfId="20"/>
    <cellStyle name="Millares 2 3" xfId="21"/>
    <cellStyle name="Millares 2 4" xfId="19"/>
    <cellStyle name="Millares 3" xfId="22"/>
    <cellStyle name="Moneda 2" xfId="23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4 2" xfId="25"/>
    <cellStyle name="Normal 4 3" xfId="24"/>
    <cellStyle name="Normal 5" xfId="5"/>
    <cellStyle name="Normal 5 2" xfId="27"/>
    <cellStyle name="Normal 5 3" xfId="26"/>
    <cellStyle name="Normal 56" xfId="6"/>
    <cellStyle name="Normal 6" xfId="28"/>
    <cellStyle name="Normal 6 2" xfId="29"/>
    <cellStyle name="Normal 7" xfId="17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5" t="s">
        <v>652</v>
      </c>
      <c r="B1" s="165"/>
      <c r="C1" s="72"/>
      <c r="D1" s="69" t="s">
        <v>244</v>
      </c>
      <c r="E1" s="70">
        <v>2019</v>
      </c>
    </row>
    <row r="2" spans="1:5" ht="18.95" customHeight="1" x14ac:dyDescent="0.2">
      <c r="A2" s="166" t="s">
        <v>557</v>
      </c>
      <c r="B2" s="166"/>
      <c r="C2" s="91"/>
      <c r="D2" s="69" t="s">
        <v>246</v>
      </c>
      <c r="E2" s="72" t="s">
        <v>247</v>
      </c>
    </row>
    <row r="3" spans="1:5" ht="18.95" customHeight="1" x14ac:dyDescent="0.2">
      <c r="A3" s="167" t="s">
        <v>653</v>
      </c>
      <c r="B3" s="167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2" x14ac:dyDescent="0.2">
      <c r="A33" s="39"/>
      <c r="B33" s="41"/>
    </row>
    <row r="34" spans="1:2" x14ac:dyDescent="0.2">
      <c r="A34" s="100" t="s">
        <v>86</v>
      </c>
      <c r="B34" s="101" t="s">
        <v>81</v>
      </c>
    </row>
    <row r="35" spans="1:2" x14ac:dyDescent="0.2">
      <c r="A35" s="100" t="s">
        <v>87</v>
      </c>
      <c r="B35" s="101" t="s">
        <v>82</v>
      </c>
    </row>
    <row r="36" spans="1:2" x14ac:dyDescent="0.2">
      <c r="A36" s="39"/>
      <c r="B36" s="42"/>
    </row>
    <row r="37" spans="1:2" x14ac:dyDescent="0.2">
      <c r="A37" s="39"/>
      <c r="B37" s="40" t="s">
        <v>84</v>
      </c>
    </row>
    <row r="38" spans="1:2" x14ac:dyDescent="0.2">
      <c r="A38" s="39" t="s">
        <v>85</v>
      </c>
      <c r="B38" s="101" t="s">
        <v>33</v>
      </c>
    </row>
    <row r="39" spans="1:2" x14ac:dyDescent="0.2">
      <c r="A39" s="39"/>
      <c r="B39" s="101" t="s">
        <v>34</v>
      </c>
    </row>
    <row r="40" spans="1:2" ht="12" thickBot="1" x14ac:dyDescent="0.25">
      <c r="A40" s="43"/>
      <c r="B40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workbookViewId="0">
      <selection activeCell="E22" sqref="E22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71" t="s">
        <v>652</v>
      </c>
      <c r="B1" s="172"/>
      <c r="C1" s="173"/>
    </row>
    <row r="2" spans="1:3" s="92" customFormat="1" ht="18" customHeight="1" x14ac:dyDescent="0.25">
      <c r="A2" s="174" t="s">
        <v>554</v>
      </c>
      <c r="B2" s="175"/>
      <c r="C2" s="176"/>
    </row>
    <row r="3" spans="1:3" s="92" customFormat="1" ht="18" customHeight="1" x14ac:dyDescent="0.25">
      <c r="A3" s="174" t="s">
        <v>653</v>
      </c>
      <c r="B3" s="175"/>
      <c r="C3" s="176"/>
    </row>
    <row r="4" spans="1:3" s="95" customFormat="1" ht="18" customHeight="1" x14ac:dyDescent="0.2">
      <c r="A4" s="177" t="s">
        <v>550</v>
      </c>
      <c r="B4" s="178"/>
      <c r="C4" s="179"/>
    </row>
    <row r="5" spans="1:3" s="93" customFormat="1" x14ac:dyDescent="0.2">
      <c r="A5" s="113" t="s">
        <v>590</v>
      </c>
      <c r="B5" s="113"/>
      <c r="C5" s="114">
        <v>83540448.200000003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0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1240142.97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3" x14ac:dyDescent="0.2">
      <c r="A17" s="128">
        <v>3.2</v>
      </c>
      <c r="B17" s="121" t="s">
        <v>599</v>
      </c>
      <c r="C17" s="119">
        <v>1240142.97</v>
      </c>
    </row>
    <row r="18" spans="1:3" x14ac:dyDescent="0.2">
      <c r="A18" s="128">
        <v>3.3</v>
      </c>
      <c r="B18" s="123" t="s">
        <v>600</v>
      </c>
      <c r="C18" s="129">
        <v>0</v>
      </c>
    </row>
    <row r="19" spans="1:3" x14ac:dyDescent="0.2">
      <c r="A19" s="115"/>
      <c r="B19" s="130"/>
      <c r="C19" s="131"/>
    </row>
    <row r="20" spans="1:3" x14ac:dyDescent="0.2">
      <c r="A20" s="132" t="s">
        <v>125</v>
      </c>
      <c r="B20" s="132"/>
      <c r="C20" s="114">
        <f>C5+C7-C15</f>
        <v>82300305.230000004</v>
      </c>
    </row>
    <row r="23" spans="1:3" x14ac:dyDescent="0.2">
      <c r="C23" s="194"/>
    </row>
    <row r="24" spans="1:3" x14ac:dyDescent="0.2">
      <c r="C24" s="193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showGridLines="0" tabSelected="1" topLeftCell="A16" workbookViewId="0">
      <selection activeCell="I30" sqref="I30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80" t="s">
        <v>652</v>
      </c>
      <c r="B1" s="181"/>
      <c r="C1" s="182"/>
    </row>
    <row r="2" spans="1:3" s="96" customFormat="1" ht="18.95" customHeight="1" x14ac:dyDescent="0.25">
      <c r="A2" s="183" t="s">
        <v>555</v>
      </c>
      <c r="B2" s="184"/>
      <c r="C2" s="185"/>
    </row>
    <row r="3" spans="1:3" s="96" customFormat="1" ht="18.95" customHeight="1" x14ac:dyDescent="0.25">
      <c r="A3" s="183" t="s">
        <v>653</v>
      </c>
      <c r="B3" s="184"/>
      <c r="C3" s="185"/>
    </row>
    <row r="4" spans="1:3" s="97" customFormat="1" x14ac:dyDescent="0.2">
      <c r="A4" s="177" t="s">
        <v>550</v>
      </c>
      <c r="B4" s="178"/>
      <c r="C4" s="179"/>
    </row>
    <row r="5" spans="1:3" x14ac:dyDescent="0.2">
      <c r="A5" s="144" t="s">
        <v>603</v>
      </c>
      <c r="B5" s="113"/>
      <c r="C5" s="137">
        <v>49154476.5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3881444.5500000003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227880.7</v>
      </c>
    </row>
    <row r="11" spans="1:3" x14ac:dyDescent="0.2">
      <c r="A11" s="154">
        <v>2.4</v>
      </c>
      <c r="B11" s="136" t="s">
        <v>294</v>
      </c>
      <c r="C11" s="147">
        <v>47450.01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0</v>
      </c>
    </row>
    <row r="14" spans="1:3" x14ac:dyDescent="0.2">
      <c r="A14" s="154">
        <v>2.7</v>
      </c>
      <c r="B14" s="136" t="s">
        <v>297</v>
      </c>
      <c r="C14" s="147">
        <v>0</v>
      </c>
    </row>
    <row r="15" spans="1:3" x14ac:dyDescent="0.2">
      <c r="A15" s="154">
        <v>2.8</v>
      </c>
      <c r="B15" s="136" t="s">
        <v>298</v>
      </c>
      <c r="C15" s="147">
        <v>36511.72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3569602.12</v>
      </c>
    </row>
    <row r="18" spans="1:3" x14ac:dyDescent="0.2">
      <c r="A18" s="154" t="s">
        <v>635</v>
      </c>
      <c r="B18" s="136" t="s">
        <v>302</v>
      </c>
      <c r="C18" s="147">
        <v>0</v>
      </c>
    </row>
    <row r="19" spans="1:3" x14ac:dyDescent="0.2">
      <c r="A19" s="154" t="s">
        <v>636</v>
      </c>
      <c r="B19" s="136" t="s">
        <v>607</v>
      </c>
      <c r="C19" s="147">
        <v>0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5" x14ac:dyDescent="0.25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11765.6</v>
      </c>
    </row>
    <row r="31" spans="1:3" x14ac:dyDescent="0.2">
      <c r="A31" s="154" t="s">
        <v>625</v>
      </c>
      <c r="B31" s="136" t="s">
        <v>496</v>
      </c>
      <c r="C31" s="147">
        <v>11765.6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3" x14ac:dyDescent="0.2">
      <c r="A33" s="154" t="s">
        <v>627</v>
      </c>
      <c r="B33" s="136" t="s">
        <v>506</v>
      </c>
      <c r="C33" s="147">
        <v>0</v>
      </c>
    </row>
    <row r="34" spans="1:3" x14ac:dyDescent="0.2">
      <c r="A34" s="154" t="s">
        <v>628</v>
      </c>
      <c r="B34" s="136" t="s">
        <v>629</v>
      </c>
      <c r="C34" s="147">
        <v>0</v>
      </c>
    </row>
    <row r="35" spans="1:3" x14ac:dyDescent="0.2">
      <c r="A35" s="154" t="s">
        <v>630</v>
      </c>
      <c r="B35" s="136" t="s">
        <v>631</v>
      </c>
      <c r="C35" s="147">
        <v>0</v>
      </c>
    </row>
    <row r="36" spans="1:3" x14ac:dyDescent="0.2">
      <c r="A36" s="154" t="s">
        <v>632</v>
      </c>
      <c r="B36" s="136" t="s">
        <v>514</v>
      </c>
      <c r="C36" s="147">
        <v>0</v>
      </c>
    </row>
    <row r="37" spans="1:3" x14ac:dyDescent="0.2">
      <c r="A37" s="154" t="s">
        <v>633</v>
      </c>
      <c r="B37" s="146" t="s">
        <v>634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127</v>
      </c>
      <c r="B39" s="113"/>
      <c r="C39" s="114">
        <f>C5-C7+C30</f>
        <v>45284797.550000004</v>
      </c>
    </row>
    <row r="43" spans="1:3" x14ac:dyDescent="0.2">
      <c r="C43" s="192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E23" sqref="E23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70" t="s">
        <v>652</v>
      </c>
      <c r="B1" s="186"/>
      <c r="C1" s="186"/>
      <c r="D1" s="186"/>
      <c r="E1" s="186"/>
      <c r="F1" s="186"/>
      <c r="G1" s="82" t="s">
        <v>244</v>
      </c>
      <c r="H1" s="83">
        <f>'Notas a los Edos Financieros'!E1</f>
        <v>2019</v>
      </c>
    </row>
    <row r="2" spans="1:10" ht="18.95" customHeight="1" x14ac:dyDescent="0.2">
      <c r="A2" s="170" t="s">
        <v>556</v>
      </c>
      <c r="B2" s="186"/>
      <c r="C2" s="186"/>
      <c r="D2" s="186"/>
      <c r="E2" s="186"/>
      <c r="F2" s="186"/>
      <c r="G2" s="82" t="s">
        <v>246</v>
      </c>
      <c r="H2" s="83" t="str">
        <f>'Notas a los Edos Financieros'!E2</f>
        <v>Trimestral</v>
      </c>
    </row>
    <row r="3" spans="1:10" ht="18.95" customHeight="1" x14ac:dyDescent="0.2">
      <c r="A3" s="187" t="s">
        <v>653</v>
      </c>
      <c r="B3" s="188"/>
      <c r="C3" s="188"/>
      <c r="D3" s="188"/>
      <c r="E3" s="188"/>
      <c r="F3" s="188"/>
      <c r="G3" s="82" t="s">
        <v>248</v>
      </c>
      <c r="H3" s="83">
        <f>'Notas a los Edos Financieros'!E3</f>
        <v>1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89" t="s">
        <v>37</v>
      </c>
      <c r="B5" s="189"/>
      <c r="C5" s="189"/>
      <c r="D5" s="189"/>
      <c r="E5" s="18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0" t="s">
        <v>41</v>
      </c>
      <c r="C10" s="190"/>
      <c r="D10" s="190"/>
      <c r="E10" s="190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0" t="s">
        <v>45</v>
      </c>
      <c r="C12" s="190"/>
      <c r="D12" s="190"/>
      <c r="E12" s="190"/>
    </row>
    <row r="13" spans="1:8" s="11" customFormat="1" ht="26.1" customHeight="1" x14ac:dyDescent="0.2">
      <c r="A13" s="158" t="s">
        <v>46</v>
      </c>
      <c r="B13" s="190" t="s">
        <v>47</v>
      </c>
      <c r="C13" s="190"/>
      <c r="D13" s="190"/>
      <c r="E13" s="190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9" t="s">
        <v>639</v>
      </c>
    </row>
    <row r="20" spans="1:8" s="11" customFormat="1" ht="12.95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1" t="s">
        <v>52</v>
      </c>
      <c r="C31" s="191"/>
      <c r="D31" s="191"/>
      <c r="E31" s="191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70" zoomScale="106" zoomScaleNormal="106" workbookViewId="0">
      <selection activeCell="A116" sqref="A116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68" t="s">
        <v>652</v>
      </c>
      <c r="B1" s="169"/>
      <c r="C1" s="169"/>
      <c r="D1" s="169"/>
      <c r="E1" s="169"/>
      <c r="F1" s="169"/>
      <c r="G1" s="69" t="s">
        <v>244</v>
      </c>
      <c r="H1" s="80">
        <v>2019</v>
      </c>
    </row>
    <row r="2" spans="1:8" s="71" customFormat="1" ht="18.95" customHeight="1" x14ac:dyDescent="0.25">
      <c r="A2" s="168" t="s">
        <v>245</v>
      </c>
      <c r="B2" s="169"/>
      <c r="C2" s="169"/>
      <c r="D2" s="169"/>
      <c r="E2" s="169"/>
      <c r="F2" s="169"/>
      <c r="G2" s="69" t="s">
        <v>246</v>
      </c>
      <c r="H2" s="80" t="str">
        <f>'Notas a los Edos Financieros'!E2</f>
        <v>Trimestral</v>
      </c>
    </row>
    <row r="3" spans="1:8" s="71" customFormat="1" ht="18.95" customHeight="1" x14ac:dyDescent="0.25">
      <c r="A3" s="168" t="s">
        <v>653</v>
      </c>
      <c r="B3" s="169"/>
      <c r="C3" s="169"/>
      <c r="D3" s="169"/>
      <c r="E3" s="169"/>
      <c r="F3" s="169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0</v>
      </c>
    </row>
    <row r="9" spans="1:8" x14ac:dyDescent="0.2">
      <c r="A9" s="77">
        <v>1115</v>
      </c>
      <c r="B9" s="75" t="s">
        <v>251</v>
      </c>
      <c r="C9" s="79">
        <v>3477742.88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473103.56</v>
      </c>
      <c r="D15" s="79">
        <v>994793.05</v>
      </c>
      <c r="E15" s="79">
        <v>528519.87</v>
      </c>
      <c r="F15" s="79">
        <v>2108719.12</v>
      </c>
      <c r="G15" s="79">
        <v>9656031.9800000004</v>
      </c>
    </row>
    <row r="16" spans="1:8" x14ac:dyDescent="0.2">
      <c r="A16" s="77">
        <v>1124</v>
      </c>
      <c r="B16" s="75" t="s">
        <v>255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28900</v>
      </c>
      <c r="D20" s="79">
        <v>28900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262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107800</v>
      </c>
      <c r="D22" s="79">
        <v>107800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264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3223755.99</v>
      </c>
      <c r="D25" s="79">
        <v>3223755.99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17550</v>
      </c>
    </row>
    <row r="40" spans="1:8" x14ac:dyDescent="0.2">
      <c r="A40" s="77">
        <v>1151</v>
      </c>
      <c r="B40" s="75" t="s">
        <v>279</v>
      </c>
      <c r="C40" s="79">
        <v>17550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75" t="s">
        <v>284</v>
      </c>
      <c r="C52" s="79">
        <f>SUM(C53:C59)</f>
        <v>285324238.81999999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285</v>
      </c>
      <c r="C53" s="79">
        <v>8117423.5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286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287</v>
      </c>
      <c r="C55" s="79">
        <v>647507.26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288</v>
      </c>
      <c r="C56" s="79">
        <v>0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289</v>
      </c>
      <c r="C57" s="79">
        <v>276313474.41000003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290</v>
      </c>
      <c r="C58" s="79">
        <v>245833.65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291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292</v>
      </c>
      <c r="C60" s="79">
        <f>SUM(C61:C68)</f>
        <v>20015076.049999997</v>
      </c>
      <c r="D60" s="79">
        <f t="shared" ref="D60:E60" si="0">SUM(D61:D68)</f>
        <v>11765.6</v>
      </c>
      <c r="E60" s="79">
        <f t="shared" si="0"/>
        <v>-6874913.5700000003</v>
      </c>
    </row>
    <row r="61" spans="1:9" x14ac:dyDescent="0.2">
      <c r="A61" s="77">
        <v>1241</v>
      </c>
      <c r="B61" s="75" t="s">
        <v>293</v>
      </c>
      <c r="C61" s="79">
        <v>3569504.59</v>
      </c>
      <c r="D61" s="79">
        <v>10366.6</v>
      </c>
      <c r="E61" s="79">
        <v>-1029798.66</v>
      </c>
    </row>
    <row r="62" spans="1:9" x14ac:dyDescent="0.2">
      <c r="A62" s="77">
        <v>1242</v>
      </c>
      <c r="B62" s="75" t="s">
        <v>294</v>
      </c>
      <c r="C62" s="79">
        <v>543323.52</v>
      </c>
      <c r="D62" s="79">
        <v>1399</v>
      </c>
      <c r="E62" s="79">
        <v>-75424.97</v>
      </c>
    </row>
    <row r="63" spans="1:9" x14ac:dyDescent="0.2">
      <c r="A63" s="77">
        <v>1243</v>
      </c>
      <c r="B63" s="75" t="s">
        <v>295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296</v>
      </c>
      <c r="C64" s="79">
        <v>10390730.779999999</v>
      </c>
      <c r="D64" s="79">
        <v>0</v>
      </c>
      <c r="E64" s="79">
        <v>-3640303.98</v>
      </c>
    </row>
    <row r="65" spans="1:9" x14ac:dyDescent="0.2">
      <c r="A65" s="77">
        <v>1245</v>
      </c>
      <c r="B65" s="75" t="s">
        <v>297</v>
      </c>
      <c r="C65" s="79">
        <v>48319.27</v>
      </c>
      <c r="D65" s="79">
        <v>0</v>
      </c>
      <c r="E65" s="79">
        <v>-2792.7</v>
      </c>
    </row>
    <row r="66" spans="1:9" x14ac:dyDescent="0.2">
      <c r="A66" s="77">
        <v>1246</v>
      </c>
      <c r="B66" s="75" t="s">
        <v>298</v>
      </c>
      <c r="C66" s="79">
        <v>5459217.8899999997</v>
      </c>
      <c r="D66" s="79">
        <v>0</v>
      </c>
      <c r="E66" s="79">
        <v>-2126593.2599999998</v>
      </c>
    </row>
    <row r="67" spans="1:9" x14ac:dyDescent="0.2">
      <c r="A67" s="77">
        <v>1247</v>
      </c>
      <c r="B67" s="75" t="s">
        <v>299</v>
      </c>
      <c r="C67" s="79">
        <v>3980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300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75" t="s">
        <v>302</v>
      </c>
      <c r="C72" s="79">
        <f>SUM(C73:C77)</f>
        <v>387224.3</v>
      </c>
      <c r="D72" s="79">
        <f>SUM(D73:D77)</f>
        <v>0</v>
      </c>
      <c r="E72" s="79">
        <f>SUM(E73:E77)</f>
        <v>0</v>
      </c>
    </row>
    <row r="73" spans="1:9" x14ac:dyDescent="0.2">
      <c r="A73" s="77">
        <v>1251</v>
      </c>
      <c r="B73" s="75" t="s">
        <v>303</v>
      </c>
      <c r="C73" s="79">
        <v>43226.73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306</v>
      </c>
      <c r="C76" s="79">
        <v>343997.57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308</v>
      </c>
      <c r="C78" s="79">
        <f>SUM(C79:C84)</f>
        <v>11964372.1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309</v>
      </c>
      <c r="C79" s="79">
        <v>11683971.449999999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310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311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312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313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314</v>
      </c>
      <c r="C84" s="79">
        <v>280400.65000000002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316</v>
      </c>
      <c r="C88" s="79">
        <f>SUM(C89:C90)</f>
        <v>0</v>
      </c>
    </row>
    <row r="89" spans="1:8" x14ac:dyDescent="0.2">
      <c r="A89" s="77">
        <v>1161</v>
      </c>
      <c r="B89" s="75" t="s">
        <v>317</v>
      </c>
      <c r="C89" s="79">
        <v>0</v>
      </c>
    </row>
    <row r="90" spans="1:8" x14ac:dyDescent="0.2">
      <c r="A90" s="77">
        <v>1162</v>
      </c>
      <c r="B90" s="75" t="s">
        <v>318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319</v>
      </c>
      <c r="C94" s="79">
        <f>SUM(C95:C97)</f>
        <v>0</v>
      </c>
    </row>
    <row r="95" spans="1:8" x14ac:dyDescent="0.2">
      <c r="A95" s="77">
        <v>1291</v>
      </c>
      <c r="B95" s="75" t="s">
        <v>320</v>
      </c>
      <c r="C95" s="79">
        <v>0</v>
      </c>
    </row>
    <row r="96" spans="1:8" x14ac:dyDescent="0.2">
      <c r="A96" s="77">
        <v>1292</v>
      </c>
      <c r="B96" s="75" t="s">
        <v>321</v>
      </c>
      <c r="C96" s="79">
        <v>0</v>
      </c>
    </row>
    <row r="97" spans="1:8" x14ac:dyDescent="0.2">
      <c r="A97" s="77">
        <v>1293</v>
      </c>
      <c r="B97" s="75" t="s">
        <v>322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75" t="s">
        <v>325</v>
      </c>
      <c r="C101" s="79">
        <f>SUM(C102:C110)</f>
        <v>3132410.1799999997</v>
      </c>
      <c r="D101" s="79">
        <f>SUM(D102:D110)</f>
        <v>3132410.1799999997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326</v>
      </c>
      <c r="C102" s="79">
        <v>48115.72</v>
      </c>
      <c r="D102" s="79">
        <f>C102</f>
        <v>48115.72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327</v>
      </c>
      <c r="C103" s="79">
        <v>83004.22</v>
      </c>
      <c r="D103" s="79">
        <f t="shared" ref="D103:D110" si="1">C103</f>
        <v>83004.22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328</v>
      </c>
      <c r="C104" s="79">
        <v>1122827.6499999999</v>
      </c>
      <c r="D104" s="79">
        <f t="shared" si="1"/>
        <v>1122827.6499999999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329</v>
      </c>
      <c r="C105" s="79">
        <v>0</v>
      </c>
      <c r="D105" s="79">
        <f t="shared" si="1"/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330</v>
      </c>
      <c r="C106" s="79">
        <v>2625.01</v>
      </c>
      <c r="D106" s="79">
        <f t="shared" si="1"/>
        <v>2625.01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331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332</v>
      </c>
      <c r="C108" s="79">
        <v>229877.49</v>
      </c>
      <c r="D108" s="79">
        <f t="shared" si="1"/>
        <v>229877.49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333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334</v>
      </c>
      <c r="C110" s="79">
        <v>1645960.09</v>
      </c>
      <c r="D110" s="79">
        <f t="shared" si="1"/>
        <v>1645960.09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335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337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338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339</v>
      </c>
      <c r="C118" s="79">
        <f>SUM(C119:C124)</f>
        <v>0</v>
      </c>
    </row>
    <row r="119" spans="1:8" x14ac:dyDescent="0.2">
      <c r="A119" s="77">
        <v>2161</v>
      </c>
      <c r="B119" s="75" t="s">
        <v>340</v>
      </c>
      <c r="C119" s="79">
        <v>0</v>
      </c>
    </row>
    <row r="120" spans="1:8" x14ac:dyDescent="0.2">
      <c r="A120" s="77">
        <v>2162</v>
      </c>
      <c r="B120" s="75" t="s">
        <v>341</v>
      </c>
      <c r="C120" s="79">
        <v>0</v>
      </c>
    </row>
    <row r="121" spans="1:8" x14ac:dyDescent="0.2">
      <c r="A121" s="77">
        <v>2163</v>
      </c>
      <c r="B121" s="75" t="s">
        <v>342</v>
      </c>
      <c r="C121" s="79">
        <v>0</v>
      </c>
    </row>
    <row r="122" spans="1:8" x14ac:dyDescent="0.2">
      <c r="A122" s="77">
        <v>2164</v>
      </c>
      <c r="B122" s="75" t="s">
        <v>343</v>
      </c>
      <c r="C122" s="79">
        <v>0</v>
      </c>
    </row>
    <row r="123" spans="1:8" x14ac:dyDescent="0.2">
      <c r="A123" s="77">
        <v>2165</v>
      </c>
      <c r="B123" s="75" t="s">
        <v>344</v>
      </c>
      <c r="C123" s="79">
        <v>0</v>
      </c>
    </row>
    <row r="124" spans="1:8" x14ac:dyDescent="0.2">
      <c r="A124" s="77">
        <v>2166</v>
      </c>
      <c r="B124" s="75" t="s">
        <v>345</v>
      </c>
      <c r="C124" s="79">
        <v>0</v>
      </c>
    </row>
    <row r="125" spans="1:8" x14ac:dyDescent="0.2">
      <c r="A125" s="77">
        <v>2250</v>
      </c>
      <c r="B125" s="75" t="s">
        <v>346</v>
      </c>
      <c r="C125" s="79">
        <f>SUM(C126:C131)</f>
        <v>-32990.559999999998</v>
      </c>
    </row>
    <row r="126" spans="1:8" x14ac:dyDescent="0.2">
      <c r="A126" s="77">
        <v>2251</v>
      </c>
      <c r="B126" s="75" t="s">
        <v>347</v>
      </c>
      <c r="C126" s="79">
        <v>0</v>
      </c>
    </row>
    <row r="127" spans="1:8" x14ac:dyDescent="0.2">
      <c r="A127" s="77">
        <v>2252</v>
      </c>
      <c r="B127" s="75" t="s">
        <v>348</v>
      </c>
      <c r="C127" s="79">
        <v>-32990.559999999998</v>
      </c>
    </row>
    <row r="128" spans="1:8" x14ac:dyDescent="0.2">
      <c r="A128" s="77">
        <v>2253</v>
      </c>
      <c r="B128" s="75" t="s">
        <v>349</v>
      </c>
      <c r="C128" s="79">
        <v>0</v>
      </c>
    </row>
    <row r="129" spans="1:8" x14ac:dyDescent="0.2">
      <c r="A129" s="77">
        <v>2254</v>
      </c>
      <c r="B129" s="75" t="s">
        <v>350</v>
      </c>
      <c r="C129" s="79">
        <v>0</v>
      </c>
    </row>
    <row r="130" spans="1:8" x14ac:dyDescent="0.2">
      <c r="A130" s="77">
        <v>2255</v>
      </c>
      <c r="B130" s="75" t="s">
        <v>351</v>
      </c>
      <c r="C130" s="79">
        <v>0</v>
      </c>
    </row>
    <row r="131" spans="1:8" x14ac:dyDescent="0.2">
      <c r="A131" s="77">
        <v>2256</v>
      </c>
      <c r="B131" s="75" t="s">
        <v>352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353</v>
      </c>
      <c r="C135" s="79">
        <v>0</v>
      </c>
    </row>
    <row r="136" spans="1:8" x14ac:dyDescent="0.2">
      <c r="A136" s="77">
        <v>2199</v>
      </c>
      <c r="B136" s="75" t="s">
        <v>354</v>
      </c>
      <c r="C136" s="79">
        <v>0</v>
      </c>
    </row>
    <row r="137" spans="1:8" x14ac:dyDescent="0.2">
      <c r="A137" s="77">
        <v>2240</v>
      </c>
      <c r="B137" s="75" t="s">
        <v>355</v>
      </c>
      <c r="C137" s="79">
        <f>SUM(C138:C140)</f>
        <v>0</v>
      </c>
    </row>
    <row r="138" spans="1:8" x14ac:dyDescent="0.2">
      <c r="A138" s="77">
        <v>2241</v>
      </c>
      <c r="B138" s="75" t="s">
        <v>356</v>
      </c>
      <c r="C138" s="79">
        <v>0</v>
      </c>
    </row>
    <row r="139" spans="1:8" x14ac:dyDescent="0.2">
      <c r="A139" s="77">
        <v>2242</v>
      </c>
      <c r="B139" s="75" t="s">
        <v>357</v>
      </c>
      <c r="C139" s="79">
        <v>0</v>
      </c>
    </row>
    <row r="140" spans="1:8" x14ac:dyDescent="0.2">
      <c r="A140" s="77">
        <v>2249</v>
      </c>
      <c r="B140" s="75" t="s">
        <v>358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6" t="s">
        <v>652</v>
      </c>
      <c r="B1" s="166"/>
      <c r="C1" s="166"/>
      <c r="D1" s="69" t="s">
        <v>244</v>
      </c>
      <c r="E1" s="80">
        <v>2019</v>
      </c>
    </row>
    <row r="2" spans="1:5" s="71" customFormat="1" ht="18.95" customHeight="1" x14ac:dyDescent="0.25">
      <c r="A2" s="166" t="s">
        <v>359</v>
      </c>
      <c r="B2" s="166"/>
      <c r="C2" s="166"/>
      <c r="D2" s="69" t="s">
        <v>246</v>
      </c>
      <c r="E2" s="80" t="str">
        <f>'Notas a los Edos Financieros'!E2</f>
        <v>Trimestral</v>
      </c>
    </row>
    <row r="3" spans="1:5" s="71" customFormat="1" ht="18.95" customHeight="1" x14ac:dyDescent="0.25">
      <c r="A3" s="166" t="s">
        <v>653</v>
      </c>
      <c r="B3" s="166"/>
      <c r="C3" s="166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3339843.99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705817.47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704817.47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1000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2.5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2.5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1434378.52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1434378.52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2.5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0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185223.64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185223.64</v>
      </c>
      <c r="D35" s="160"/>
      <c r="E35" s="104"/>
    </row>
    <row r="36" spans="1:5" ht="22.5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1014424.36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1014424.36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0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569</v>
      </c>
      <c r="C49" s="110">
        <v>0</v>
      </c>
      <c r="D49" s="160"/>
      <c r="E49" s="104"/>
    </row>
    <row r="50" spans="1:5" ht="22.5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3.75" x14ac:dyDescent="0.2">
      <c r="A58" s="105">
        <v>4200</v>
      </c>
      <c r="B58" s="107" t="s">
        <v>575</v>
      </c>
      <c r="C58" s="110">
        <f>+C59+C65</f>
        <v>78960461.239999995</v>
      </c>
      <c r="D58" s="160"/>
      <c r="E58" s="104"/>
    </row>
    <row r="59" spans="1:5" ht="22.5" x14ac:dyDescent="0.2">
      <c r="A59" s="105">
        <v>4210</v>
      </c>
      <c r="B59" s="107" t="s">
        <v>576</v>
      </c>
      <c r="C59" s="110">
        <f>SUM(C60:C64)</f>
        <v>78960461.239999995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v>41490625.789999999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32002137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5467698.4500000002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0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f>SUM(C66:C69)</f>
        <v>0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0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4" t="s">
        <v>651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0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C100+C128+C161+C171+C186+C219+C209</f>
        <v>45284797.549999997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32136722.289999999</v>
      </c>
      <c r="D100" s="112">
        <f>C100/$C$99</f>
        <v>0.70965807574864603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19805234.659999996</v>
      </c>
      <c r="D101" s="112">
        <f t="shared" ref="D101:D164" si="0">C101/$C$99</f>
        <v>0.43734842003285046</v>
      </c>
      <c r="E101" s="111"/>
    </row>
    <row r="102" spans="1:5" x14ac:dyDescent="0.2">
      <c r="A102" s="109">
        <v>5111</v>
      </c>
      <c r="B102" s="106" t="s">
        <v>418</v>
      </c>
      <c r="C102" s="110">
        <v>16477804.359999999</v>
      </c>
      <c r="D102" s="112">
        <f t="shared" si="0"/>
        <v>0.36387055372846644</v>
      </c>
      <c r="E102" s="111"/>
    </row>
    <row r="103" spans="1:5" x14ac:dyDescent="0.2">
      <c r="A103" s="109">
        <v>5112</v>
      </c>
      <c r="B103" s="106" t="s">
        <v>419</v>
      </c>
      <c r="C103" s="110">
        <v>1912915.22</v>
      </c>
      <c r="D103" s="112">
        <f t="shared" si="0"/>
        <v>4.2241885212976955E-2</v>
      </c>
      <c r="E103" s="111"/>
    </row>
    <row r="104" spans="1:5" x14ac:dyDescent="0.2">
      <c r="A104" s="109">
        <v>5113</v>
      </c>
      <c r="B104" s="106" t="s">
        <v>420</v>
      </c>
      <c r="C104" s="110">
        <v>511008.57</v>
      </c>
      <c r="D104" s="112">
        <f t="shared" si="0"/>
        <v>1.1284329347741559E-2</v>
      </c>
      <c r="E104" s="111"/>
    </row>
    <row r="105" spans="1:5" x14ac:dyDescent="0.2">
      <c r="A105" s="109">
        <v>5114</v>
      </c>
      <c r="B105" s="106" t="s">
        <v>421</v>
      </c>
      <c r="C105" s="110">
        <v>607068.32999999996</v>
      </c>
      <c r="D105" s="112">
        <f t="shared" si="0"/>
        <v>1.3405565727211691E-2</v>
      </c>
      <c r="E105" s="111"/>
    </row>
    <row r="106" spans="1:5" x14ac:dyDescent="0.2">
      <c r="A106" s="109">
        <v>5115</v>
      </c>
      <c r="B106" s="106" t="s">
        <v>422</v>
      </c>
      <c r="C106" s="110">
        <v>296438.18</v>
      </c>
      <c r="D106" s="112">
        <f t="shared" si="0"/>
        <v>6.5460860164538821E-3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4490466.24</v>
      </c>
      <c r="D108" s="112">
        <f t="shared" si="0"/>
        <v>9.9160567849331166E-2</v>
      </c>
      <c r="E108" s="111"/>
    </row>
    <row r="109" spans="1:5" x14ac:dyDescent="0.2">
      <c r="A109" s="109">
        <v>5121</v>
      </c>
      <c r="B109" s="106" t="s">
        <v>425</v>
      </c>
      <c r="C109" s="110">
        <v>410195.47</v>
      </c>
      <c r="D109" s="112">
        <f t="shared" si="0"/>
        <v>9.0581274995674577E-3</v>
      </c>
      <c r="E109" s="111"/>
    </row>
    <row r="110" spans="1:5" x14ac:dyDescent="0.2">
      <c r="A110" s="109">
        <v>5122</v>
      </c>
      <c r="B110" s="106" t="s">
        <v>426</v>
      </c>
      <c r="C110" s="110">
        <v>445986.83</v>
      </c>
      <c r="D110" s="112">
        <f t="shared" si="0"/>
        <v>9.8484889881107589E-3</v>
      </c>
      <c r="E110" s="111"/>
    </row>
    <row r="111" spans="1:5" x14ac:dyDescent="0.2">
      <c r="A111" s="109">
        <v>5123</v>
      </c>
      <c r="B111" s="106" t="s">
        <v>427</v>
      </c>
      <c r="C111" s="110">
        <v>5129.5</v>
      </c>
      <c r="D111" s="112">
        <f t="shared" si="0"/>
        <v>1.1327200909612989E-4</v>
      </c>
      <c r="E111" s="111"/>
    </row>
    <row r="112" spans="1:5" x14ac:dyDescent="0.2">
      <c r="A112" s="109">
        <v>5124</v>
      </c>
      <c r="B112" s="106" t="s">
        <v>428</v>
      </c>
      <c r="C112" s="110">
        <v>861054.21</v>
      </c>
      <c r="D112" s="112">
        <f t="shared" si="0"/>
        <v>1.9014200274370001E-2</v>
      </c>
      <c r="E112" s="111"/>
    </row>
    <row r="113" spans="1:5" x14ac:dyDescent="0.2">
      <c r="A113" s="109">
        <v>5125</v>
      </c>
      <c r="B113" s="106" t="s">
        <v>429</v>
      </c>
      <c r="C113" s="110">
        <v>71357.5</v>
      </c>
      <c r="D113" s="112">
        <f t="shared" si="0"/>
        <v>1.5757495641050957E-3</v>
      </c>
      <c r="E113" s="111"/>
    </row>
    <row r="114" spans="1:5" x14ac:dyDescent="0.2">
      <c r="A114" s="109">
        <v>5126</v>
      </c>
      <c r="B114" s="106" t="s">
        <v>430</v>
      </c>
      <c r="C114" s="110">
        <v>2580130.7200000002</v>
      </c>
      <c r="D114" s="112">
        <f t="shared" si="0"/>
        <v>5.6975648773768241E-2</v>
      </c>
      <c r="E114" s="111"/>
    </row>
    <row r="115" spans="1:5" x14ac:dyDescent="0.2">
      <c r="A115" s="109">
        <v>5127</v>
      </c>
      <c r="B115" s="106" t="s">
        <v>431</v>
      </c>
      <c r="C115" s="110">
        <v>48517.61</v>
      </c>
      <c r="D115" s="112">
        <f t="shared" si="0"/>
        <v>1.0713884708533935E-3</v>
      </c>
      <c r="E115" s="111"/>
    </row>
    <row r="116" spans="1:5" x14ac:dyDescent="0.2">
      <c r="A116" s="109">
        <v>5128</v>
      </c>
      <c r="B116" s="106" t="s">
        <v>432</v>
      </c>
      <c r="C116" s="110">
        <v>23350.799999999999</v>
      </c>
      <c r="D116" s="112">
        <f t="shared" si="0"/>
        <v>5.1564324593077486E-4</v>
      </c>
      <c r="E116" s="111"/>
    </row>
    <row r="117" spans="1:5" x14ac:dyDescent="0.2">
      <c r="A117" s="109">
        <v>5129</v>
      </c>
      <c r="B117" s="106" t="s">
        <v>433</v>
      </c>
      <c r="C117" s="110">
        <v>44743.6</v>
      </c>
      <c r="D117" s="112">
        <f t="shared" si="0"/>
        <v>9.8804902352931019E-4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7841021.3899999997</v>
      </c>
      <c r="D118" s="112">
        <f t="shared" si="0"/>
        <v>0.17314908786646435</v>
      </c>
      <c r="E118" s="111"/>
    </row>
    <row r="119" spans="1:5" x14ac:dyDescent="0.2">
      <c r="A119" s="109">
        <v>5131</v>
      </c>
      <c r="B119" s="106" t="s">
        <v>435</v>
      </c>
      <c r="C119" s="110">
        <v>1291008.3</v>
      </c>
      <c r="D119" s="112">
        <f t="shared" si="0"/>
        <v>2.8508646827328041E-2</v>
      </c>
      <c r="E119" s="111"/>
    </row>
    <row r="120" spans="1:5" x14ac:dyDescent="0.2">
      <c r="A120" s="109">
        <v>5132</v>
      </c>
      <c r="B120" s="106" t="s">
        <v>436</v>
      </c>
      <c r="C120" s="110">
        <v>13415.2</v>
      </c>
      <c r="D120" s="112">
        <f t="shared" si="0"/>
        <v>2.9624069722709851E-4</v>
      </c>
      <c r="E120" s="111"/>
    </row>
    <row r="121" spans="1:5" x14ac:dyDescent="0.2">
      <c r="A121" s="109">
        <v>5133</v>
      </c>
      <c r="B121" s="106" t="s">
        <v>437</v>
      </c>
      <c r="C121" s="110">
        <v>121856.2</v>
      </c>
      <c r="D121" s="112">
        <f t="shared" si="0"/>
        <v>2.6908853874295395E-3</v>
      </c>
      <c r="E121" s="111"/>
    </row>
    <row r="122" spans="1:5" x14ac:dyDescent="0.2">
      <c r="A122" s="109">
        <v>5134</v>
      </c>
      <c r="B122" s="106" t="s">
        <v>438</v>
      </c>
      <c r="C122" s="110">
        <v>121957.92</v>
      </c>
      <c r="D122" s="112">
        <f t="shared" si="0"/>
        <v>2.6931316158660843E-3</v>
      </c>
      <c r="E122" s="111"/>
    </row>
    <row r="123" spans="1:5" x14ac:dyDescent="0.2">
      <c r="A123" s="109">
        <v>5135</v>
      </c>
      <c r="B123" s="106" t="s">
        <v>439</v>
      </c>
      <c r="C123" s="110">
        <v>2259833.88</v>
      </c>
      <c r="D123" s="112">
        <f t="shared" si="0"/>
        <v>4.9902704710225648E-2</v>
      </c>
      <c r="E123" s="111"/>
    </row>
    <row r="124" spans="1:5" x14ac:dyDescent="0.2">
      <c r="A124" s="109">
        <v>5136</v>
      </c>
      <c r="B124" s="106" t="s">
        <v>440</v>
      </c>
      <c r="C124" s="110">
        <v>471596.08</v>
      </c>
      <c r="D124" s="112">
        <f t="shared" si="0"/>
        <v>1.0414004379268779E-2</v>
      </c>
      <c r="E124" s="111"/>
    </row>
    <row r="125" spans="1:5" x14ac:dyDescent="0.2">
      <c r="A125" s="109">
        <v>5137</v>
      </c>
      <c r="B125" s="106" t="s">
        <v>441</v>
      </c>
      <c r="C125" s="110">
        <v>424406.17</v>
      </c>
      <c r="D125" s="112">
        <f t="shared" si="0"/>
        <v>9.3719347984586501E-3</v>
      </c>
      <c r="E125" s="111"/>
    </row>
    <row r="126" spans="1:5" x14ac:dyDescent="0.2">
      <c r="A126" s="109">
        <v>5138</v>
      </c>
      <c r="B126" s="106" t="s">
        <v>442</v>
      </c>
      <c r="C126" s="110">
        <v>2571117.59</v>
      </c>
      <c r="D126" s="112">
        <f t="shared" si="0"/>
        <v>5.6776616637430458E-2</v>
      </c>
      <c r="E126" s="111"/>
    </row>
    <row r="127" spans="1:5" x14ac:dyDescent="0.2">
      <c r="A127" s="109">
        <v>5139</v>
      </c>
      <c r="B127" s="106" t="s">
        <v>443</v>
      </c>
      <c r="C127" s="110">
        <v>565830.05000000005</v>
      </c>
      <c r="D127" s="112">
        <f t="shared" si="0"/>
        <v>1.2494922813230069E-2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10326791.559999999</v>
      </c>
      <c r="D128" s="112">
        <f t="shared" si="0"/>
        <v>0.22804102300773119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0</v>
      </c>
      <c r="D129" s="112">
        <f t="shared" si="0"/>
        <v>0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0</v>
      </c>
      <c r="D131" s="112">
        <f t="shared" si="0"/>
        <v>0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3151288.26</v>
      </c>
      <c r="D132" s="112">
        <f t="shared" si="0"/>
        <v>6.9588215703528078E-2</v>
      </c>
      <c r="E132" s="111"/>
    </row>
    <row r="133" spans="1:5" x14ac:dyDescent="0.2">
      <c r="A133" s="109">
        <v>5221</v>
      </c>
      <c r="B133" s="106" t="s">
        <v>449</v>
      </c>
      <c r="C133" s="110">
        <v>3151288.26</v>
      </c>
      <c r="D133" s="112">
        <f t="shared" si="0"/>
        <v>6.9588215703528078E-2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3459401.01</v>
      </c>
      <c r="D135" s="112">
        <f t="shared" si="0"/>
        <v>7.6392105014500611E-2</v>
      </c>
      <c r="E135" s="111"/>
    </row>
    <row r="136" spans="1:5" x14ac:dyDescent="0.2">
      <c r="A136" s="109">
        <v>5231</v>
      </c>
      <c r="B136" s="106" t="s">
        <v>451</v>
      </c>
      <c r="C136" s="110">
        <v>3459401.01</v>
      </c>
      <c r="D136" s="112">
        <f t="shared" si="0"/>
        <v>7.6392105014500611E-2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3716102.29</v>
      </c>
      <c r="D138" s="112">
        <f t="shared" si="0"/>
        <v>8.2060702289702525E-2</v>
      </c>
      <c r="E138" s="111"/>
    </row>
    <row r="139" spans="1:5" x14ac:dyDescent="0.2">
      <c r="A139" s="109">
        <v>5241</v>
      </c>
      <c r="B139" s="106" t="s">
        <v>453</v>
      </c>
      <c r="C139" s="110">
        <v>3716102.29</v>
      </c>
      <c r="D139" s="112">
        <f t="shared" si="0"/>
        <v>8.2060702289702525E-2</v>
      </c>
      <c r="E139" s="111"/>
    </row>
    <row r="140" spans="1:5" x14ac:dyDescent="0.2">
      <c r="A140" s="109">
        <v>5242</v>
      </c>
      <c r="B140" s="106" t="s">
        <v>454</v>
      </c>
      <c r="C140" s="110">
        <v>0</v>
      </c>
      <c r="D140" s="112">
        <f t="shared" si="0"/>
        <v>0</v>
      </c>
      <c r="E140" s="111"/>
    </row>
    <row r="141" spans="1:5" x14ac:dyDescent="0.2">
      <c r="A141" s="109">
        <v>5243</v>
      </c>
      <c r="B141" s="106" t="s">
        <v>455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0</v>
      </c>
      <c r="D143" s="112">
        <f t="shared" si="0"/>
        <v>0</v>
      </c>
      <c r="E143" s="111"/>
    </row>
    <row r="144" spans="1:5" x14ac:dyDescent="0.2">
      <c r="A144" s="109">
        <v>5251</v>
      </c>
      <c r="B144" s="106" t="s">
        <v>457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458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2747643.1</v>
      </c>
      <c r="D161" s="112">
        <f t="shared" si="0"/>
        <v>6.067473520150473E-2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2747643.1</v>
      </c>
      <c r="D168" s="112">
        <f t="shared" si="1"/>
        <v>6.067473520150473E-2</v>
      </c>
      <c r="E168" s="111"/>
    </row>
    <row r="169" spans="1:5" x14ac:dyDescent="0.2">
      <c r="A169" s="109">
        <v>5331</v>
      </c>
      <c r="B169" s="106" t="s">
        <v>479</v>
      </c>
      <c r="C169" s="110">
        <v>2747643.1</v>
      </c>
      <c r="D169" s="112">
        <f t="shared" si="1"/>
        <v>6.067473520150473E-2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61875</v>
      </c>
      <c r="D171" s="112">
        <f t="shared" si="1"/>
        <v>1.3663525807238593E-3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61875</v>
      </c>
      <c r="D172" s="112">
        <f t="shared" si="1"/>
        <v>1.3663525807238593E-3</v>
      </c>
      <c r="E172" s="111"/>
    </row>
    <row r="173" spans="1:5" x14ac:dyDescent="0.2">
      <c r="A173" s="109">
        <v>5411</v>
      </c>
      <c r="B173" s="106" t="s">
        <v>483</v>
      </c>
      <c r="C173" s="110">
        <v>61875</v>
      </c>
      <c r="D173" s="112">
        <f t="shared" si="1"/>
        <v>1.3663525807238593E-3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11765.6</v>
      </c>
      <c r="D186" s="112">
        <f t="shared" si="1"/>
        <v>2.5981346139417603E-4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11765.6</v>
      </c>
      <c r="D187" s="112">
        <f t="shared" si="1"/>
        <v>2.5981346139417603E-4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11765.6</v>
      </c>
      <c r="D192" s="112">
        <f t="shared" si="1"/>
        <v>2.5981346139417603E-4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0</v>
      </c>
      <c r="D194" s="112">
        <f t="shared" si="1"/>
        <v>0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523</v>
      </c>
      <c r="C221" s="110">
        <v>0</v>
      </c>
      <c r="D221" s="112">
        <f t="shared" si="1"/>
        <v>0</v>
      </c>
      <c r="E221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71" sqref="A71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70" t="s">
        <v>652</v>
      </c>
      <c r="B1" s="170"/>
      <c r="C1" s="170"/>
      <c r="D1" s="82" t="s">
        <v>244</v>
      </c>
      <c r="E1" s="83">
        <v>2019</v>
      </c>
    </row>
    <row r="2" spans="1:5" ht="18.95" customHeight="1" x14ac:dyDescent="0.2">
      <c r="A2" s="170" t="s">
        <v>524</v>
      </c>
      <c r="B2" s="170"/>
      <c r="C2" s="170"/>
      <c r="D2" s="82" t="s">
        <v>246</v>
      </c>
      <c r="E2" s="83" t="str">
        <f>ESF!H2</f>
        <v>Trimestral</v>
      </c>
    </row>
    <row r="3" spans="1:5" ht="18.95" customHeight="1" x14ac:dyDescent="0.2">
      <c r="A3" s="170" t="s">
        <v>653</v>
      </c>
      <c r="B3" s="170"/>
      <c r="C3" s="170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18583052.469999999</v>
      </c>
    </row>
    <row r="9" spans="1:5" x14ac:dyDescent="0.2">
      <c r="A9" s="88">
        <v>3120</v>
      </c>
      <c r="B9" s="84" t="s">
        <v>525</v>
      </c>
      <c r="C9" s="89">
        <v>80000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37015507.68</v>
      </c>
    </row>
    <row r="15" spans="1:5" x14ac:dyDescent="0.2">
      <c r="A15" s="88">
        <v>3220</v>
      </c>
      <c r="B15" s="84" t="s">
        <v>529</v>
      </c>
      <c r="C15" s="89">
        <v>287503984.81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3" x14ac:dyDescent="0.2">
      <c r="A17" s="88">
        <v>3231</v>
      </c>
      <c r="B17" s="84" t="s">
        <v>531</v>
      </c>
      <c r="C17" s="89">
        <v>0</v>
      </c>
    </row>
    <row r="18" spans="1:3" x14ac:dyDescent="0.2">
      <c r="A18" s="88">
        <v>3232</v>
      </c>
      <c r="B18" s="84" t="s">
        <v>532</v>
      </c>
      <c r="C18" s="89">
        <v>0</v>
      </c>
    </row>
    <row r="19" spans="1:3" x14ac:dyDescent="0.2">
      <c r="A19" s="88">
        <v>3233</v>
      </c>
      <c r="B19" s="84" t="s">
        <v>533</v>
      </c>
      <c r="C19" s="89">
        <v>0</v>
      </c>
    </row>
    <row r="20" spans="1:3" x14ac:dyDescent="0.2">
      <c r="A20" s="88">
        <v>3239</v>
      </c>
      <c r="B20" s="84" t="s">
        <v>534</v>
      </c>
      <c r="C20" s="89">
        <v>0</v>
      </c>
    </row>
    <row r="21" spans="1:3" x14ac:dyDescent="0.2">
      <c r="A21" s="88">
        <v>3240</v>
      </c>
      <c r="B21" s="84" t="s">
        <v>535</v>
      </c>
      <c r="C21" s="89">
        <f>SUM(C22:C24)</f>
        <v>0</v>
      </c>
    </row>
    <row r="22" spans="1:3" x14ac:dyDescent="0.2">
      <c r="A22" s="88">
        <v>3241</v>
      </c>
      <c r="B22" s="84" t="s">
        <v>536</v>
      </c>
      <c r="C22" s="89">
        <v>0</v>
      </c>
    </row>
    <row r="23" spans="1:3" x14ac:dyDescent="0.2">
      <c r="A23" s="88">
        <v>3242</v>
      </c>
      <c r="B23" s="84" t="s">
        <v>537</v>
      </c>
      <c r="C23" s="89">
        <v>0</v>
      </c>
    </row>
    <row r="24" spans="1:3" x14ac:dyDescent="0.2">
      <c r="A24" s="88">
        <v>3243</v>
      </c>
      <c r="B24" s="84" t="s">
        <v>538</v>
      </c>
      <c r="C24" s="89">
        <v>0</v>
      </c>
    </row>
    <row r="25" spans="1:3" x14ac:dyDescent="0.2">
      <c r="A25" s="88">
        <v>3250</v>
      </c>
      <c r="B25" s="84" t="s">
        <v>539</v>
      </c>
      <c r="C25" s="89">
        <f>SUM(C26:C27)</f>
        <v>0</v>
      </c>
    </row>
    <row r="26" spans="1:3" x14ac:dyDescent="0.2">
      <c r="A26" s="88">
        <v>3251</v>
      </c>
      <c r="B26" s="84" t="s">
        <v>540</v>
      </c>
      <c r="C26" s="89">
        <v>0</v>
      </c>
    </row>
    <row r="27" spans="1:3" x14ac:dyDescent="0.2">
      <c r="A27" s="88">
        <v>3252</v>
      </c>
      <c r="B27" s="84" t="s">
        <v>541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C79" sqref="C79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70" t="s">
        <v>652</v>
      </c>
      <c r="B1" s="170"/>
      <c r="C1" s="170"/>
      <c r="D1" s="82" t="s">
        <v>244</v>
      </c>
      <c r="E1" s="83">
        <v>2019</v>
      </c>
    </row>
    <row r="2" spans="1:5" s="90" customFormat="1" ht="18.95" customHeight="1" x14ac:dyDescent="0.25">
      <c r="A2" s="170" t="s">
        <v>542</v>
      </c>
      <c r="B2" s="170"/>
      <c r="C2" s="170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70" t="s">
        <v>653</v>
      </c>
      <c r="B3" s="170"/>
      <c r="C3" s="170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</row>
    <row r="9" spans="1:5" x14ac:dyDescent="0.2">
      <c r="A9" s="88">
        <v>1112</v>
      </c>
      <c r="B9" s="84" t="s">
        <v>544</v>
      </c>
      <c r="C9" s="89">
        <v>28877080.489999998</v>
      </c>
      <c r="D9" s="89">
        <v>5174565.71</v>
      </c>
    </row>
    <row r="10" spans="1:5" x14ac:dyDescent="0.2">
      <c r="A10" s="88">
        <v>1113</v>
      </c>
      <c r="B10" s="84" t="s">
        <v>545</v>
      </c>
      <c r="C10" s="89">
        <v>275228.87</v>
      </c>
      <c r="D10" s="89">
        <v>1719344.59</v>
      </c>
    </row>
    <row r="11" spans="1:5" x14ac:dyDescent="0.2">
      <c r="A11" s="88">
        <v>1114</v>
      </c>
      <c r="B11" s="84" t="s">
        <v>250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251</v>
      </c>
      <c r="C12" s="89">
        <v>3477742.88</v>
      </c>
      <c r="D12" s="89">
        <v>1162704.73</v>
      </c>
    </row>
    <row r="13" spans="1:5" x14ac:dyDescent="0.2">
      <c r="A13" s="88">
        <v>1116</v>
      </c>
      <c r="B13" s="84" t="s">
        <v>546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32630052.239999998</v>
      </c>
      <c r="D15" s="89">
        <f>SUM(D8:D14)</f>
        <v>8056615.0299999993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285324238.81999999</v>
      </c>
    </row>
    <row r="21" spans="1:5" x14ac:dyDescent="0.2">
      <c r="A21" s="88">
        <v>1231</v>
      </c>
      <c r="B21" s="84" t="s">
        <v>285</v>
      </c>
      <c r="C21" s="89">
        <v>8117423.5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647507.26</v>
      </c>
    </row>
    <row r="24" spans="1:5" x14ac:dyDescent="0.2">
      <c r="A24" s="88">
        <v>1234</v>
      </c>
      <c r="B24" s="84" t="s">
        <v>288</v>
      </c>
      <c r="C24" s="89">
        <v>0</v>
      </c>
    </row>
    <row r="25" spans="1:5" x14ac:dyDescent="0.2">
      <c r="A25" s="88">
        <v>1235</v>
      </c>
      <c r="B25" s="84" t="s">
        <v>289</v>
      </c>
      <c r="C25" s="89">
        <v>276313474.41000003</v>
      </c>
    </row>
    <row r="26" spans="1:5" x14ac:dyDescent="0.2">
      <c r="A26" s="88">
        <v>1236</v>
      </c>
      <c r="B26" s="84" t="s">
        <v>290</v>
      </c>
      <c r="C26" s="89">
        <v>245833.65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20015076.049999997</v>
      </c>
    </row>
    <row r="29" spans="1:5" x14ac:dyDescent="0.2">
      <c r="A29" s="88">
        <v>1241</v>
      </c>
      <c r="B29" s="84" t="s">
        <v>293</v>
      </c>
      <c r="C29" s="89">
        <v>3569504.59</v>
      </c>
    </row>
    <row r="30" spans="1:5" x14ac:dyDescent="0.2">
      <c r="A30" s="88">
        <v>1242</v>
      </c>
      <c r="B30" s="84" t="s">
        <v>294</v>
      </c>
      <c r="C30" s="89">
        <v>543323.52</v>
      </c>
    </row>
    <row r="31" spans="1:5" x14ac:dyDescent="0.2">
      <c r="A31" s="88">
        <v>1243</v>
      </c>
      <c r="B31" s="84" t="s">
        <v>295</v>
      </c>
      <c r="C31" s="89">
        <v>0</v>
      </c>
    </row>
    <row r="32" spans="1:5" x14ac:dyDescent="0.2">
      <c r="A32" s="88">
        <v>1244</v>
      </c>
      <c r="B32" s="84" t="s">
        <v>296</v>
      </c>
      <c r="C32" s="89">
        <v>10390730.779999999</v>
      </c>
    </row>
    <row r="33" spans="1:5" x14ac:dyDescent="0.2">
      <c r="A33" s="88">
        <v>1245</v>
      </c>
      <c r="B33" s="84" t="s">
        <v>297</v>
      </c>
      <c r="C33" s="89">
        <v>48319.27</v>
      </c>
    </row>
    <row r="34" spans="1:5" x14ac:dyDescent="0.2">
      <c r="A34" s="88">
        <v>1246</v>
      </c>
      <c r="B34" s="84" t="s">
        <v>298</v>
      </c>
      <c r="C34" s="89">
        <v>5459217.8899999997</v>
      </c>
    </row>
    <row r="35" spans="1:5" x14ac:dyDescent="0.2">
      <c r="A35" s="88">
        <v>1247</v>
      </c>
      <c r="B35" s="84" t="s">
        <v>299</v>
      </c>
      <c r="C35" s="89">
        <v>3980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387224.3</v>
      </c>
    </row>
    <row r="38" spans="1:5" x14ac:dyDescent="0.2">
      <c r="A38" s="88">
        <v>1251</v>
      </c>
      <c r="B38" s="84" t="s">
        <v>303</v>
      </c>
      <c r="C38" s="89">
        <v>43226.73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0</v>
      </c>
    </row>
    <row r="41" spans="1:5" x14ac:dyDescent="0.2">
      <c r="A41" s="88">
        <v>1254</v>
      </c>
      <c r="B41" s="84" t="s">
        <v>306</v>
      </c>
      <c r="C41" s="89">
        <v>343997.57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11765.6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11765.6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11765.6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2019-02-13T21:19:08Z</cp:lastPrinted>
  <dcterms:created xsi:type="dcterms:W3CDTF">2012-12-11T20:36:24Z</dcterms:created>
  <dcterms:modified xsi:type="dcterms:W3CDTF">2019-10-04T23:38:48Z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