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4TO TRIMETRE\DIGITALES\"/>
    </mc:Choice>
  </mc:AlternateContent>
  <bookViews>
    <workbookView xWindow="0" yWindow="0" windowWidth="20490" windowHeight="9045" tabRatio="863" firstSheet="1" activeTab="9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<sst xmlns="http://schemas.openxmlformats.org/spreadsheetml/2006/main" count="981" uniqueCount="661">
  <si>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</si>
  <si>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</si>
  <si>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</si>
  <si>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</si>
  <si>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</si>
  <si>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</si>
  <si>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</si>
  <si>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</si>
  <si>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</si>
  <si>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</si>
  <si>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</si>
  <si>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</si>
  <si>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</si>
  <si>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</si>
  <si>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</si>
  <si>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</si>
  <si>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</si>
  <si>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</si>
  <si>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</si>
  <si>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</si>
  <si>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</si>
  <si>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</si>
  <si>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</si>
  <si>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</si>
  <si>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</si>
  <si>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</si>
  <si>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</si>
  <si>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</si>
  <si>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</si>
  <si>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</si>
  <si>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</si>
  <si>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</si>
  <si>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</si>
  <si>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</si>
  <si>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</si>
  <si>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</si>
  <si>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</si>
  <si>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</si>
  <si>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</si>
  <si>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</si>
  <si>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</si>
  <si>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</si>
  <si>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</si>
  <si>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</si>
  <si>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</si>
  <si>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</si>
  <si>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</si>
  <si>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</si>
  <si>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</si>
  <si>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</si>
  <si>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</si>
  <si>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</si>
  <si>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</si>
  <si>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</si>
  <si>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</si>
  <si>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</si>
  <si>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</si>
  <si>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</si>
  <si>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</si>
  <si>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</si>
  <si>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</si>
  <si>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</si>
  <si>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</si>
  <si>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</si>
  <si>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</si>
  <si>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</si>
  <si>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</si>
  <si>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</si>
  <si>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</si>
  <si>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</si>
  <si>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</si>
  <si>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</si>
  <si>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</si>
  <si>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</si>
  <si>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</si>
  <si>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</si>
  <si>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</si>
  <si>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</si>
  <si>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</si>
  <si>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</si>
  <si>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</si>
  <si>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</si>
  <si>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</si>
  <si>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</si>
  <si>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</si>
  <si>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</si>
  <si>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</si>
  <si>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</si>
  <si>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</si>
  <si>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</si>
  <si>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</si>
  <si>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</si>
  <si>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</si>
  <si>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</si>
  <si>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</si>
  <si>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</si>
  <si>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</si>
  <si>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</si>
  <si>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</si>
  <si>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</si>
  <si>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</si>
  <si>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</si>
  <si>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</si>
  <si>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</si>
  <si>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</si>
  <si>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</si>
  <si>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</si>
  <si>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</si>
  <si>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</si>
  <si>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</si>
  <si>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</si>
  <si>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</si>
  <si>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</si>
  <si>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</si>
  <si>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</si>
  <si>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</si>
  <si>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</si>
  <si>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</si>
  <si>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</si>
  <si>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</si>
  <si>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</si>
  <si>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</si>
  <si>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</si>
  <si>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</si>
  <si>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</si>
  <si>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</si>
  <si>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</si>
  <si>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</si>
  <si>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</si>
  <si>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</si>
  <si>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</si>
  <si>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</si>
  <si>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</si>
  <si>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</si>
  <si>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</si>
  <si>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</si>
  <si>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</si>
  <si>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</si>
  <si>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</si>
  <si>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</si>
  <si>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</si>
  <si>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</si>
  <si>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</si>
  <si>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</si>
  <si>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</si>
  <si>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</si>
  <si>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</si>
  <si>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</si>
  <si>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</si>
  <si>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</si>
  <si>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</si>
  <si>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</si>
  <si>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</si>
  <si>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</si>
  <si>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</si>
  <si>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</si>
  <si>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</si>
  <si>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</si>
  <si>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</si>
  <si>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</si>
  <si>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</si>
  <si>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</si>
  <si>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</si>
  <si>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</si>
  <si>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</si>
  <si>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</si>
  <si>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</si>
  <si>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</si>
  <si>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</si>
  <si>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</si>
  <si>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</si>
  <si>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</si>
  <si>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</si>
  <si>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</si>
  <si>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</si>
  <si>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</si>
  <si>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</si>
  <si>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</si>
  <si>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</si>
  <si>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</si>
  <si>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</si>
  <si>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</si>
  <si>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</si>
  <si>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</si>
  <si>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</si>
  <si>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</si>
  <si>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</si>
  <si>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</si>
  <si>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</si>
  <si>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</si>
  <si>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</si>
  <si>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</si>
  <si>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</si>
  <si>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</si>
  <si>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</si>
  <si>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</si>
  <si>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</si>
  <si>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</si>
  <si>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</si>
  <si>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</si>
  <si>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</si>
  <si>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</si>
  <si>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</si>
  <si>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</si>
  <si>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</si>
  <si>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</si>
  <si>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</si>
  <si>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</si>
  <si>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</si>
  <si>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</si>
  <si>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</si>
  <si>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</si>
  <si>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</si>
  <si>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</si>
  <si>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</si>
  <si>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</si>
  <si>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</si>
  <si>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</si>
  <si>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</si>
  <si>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</si>
  <si>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</si>
  <si>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</si>
  <si>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</si>
  <si>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</si>
  <si>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</si>
  <si>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</si>
  <si>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</si>
  <si>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</si>
  <si>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</si>
  <si>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</si>
  <si>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</si>
  <si>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</si>
  <si>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</si>
  <si>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</si>
  <si>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</si>
  <si>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</si>
  <si>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</si>
  <si>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</si>
  <si>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</si>
  <si>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</si>
  <si>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</si>
  <si>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</si>
  <si>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</si>
  <si>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</si>
  <si>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</si>
  <si>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</si>
  <si>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</si>
  <si>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</si>
  <si>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</si>
  <si>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</si>
  <si>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</si>
  <si>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</si>
  <si>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</si>
  <si>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</si>
  <si>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</si>
  <si>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</si>
  <si>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</si>
  <si>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</si>
  <si>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</si>
  <si>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</si>
  <si>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</si>
  <si>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</si>
  <si>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</si>
  <si>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</si>
  <si>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</si>
  <si>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</si>
  <si>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</si>
  <si>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</si>
  <si>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</si>
  <si>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</si>
  <si>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</si>
  <si>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</si>
  <si>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</si>
  <si>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</si>
  <si>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</si>
  <si>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</si>
  <si>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</si>
  <si>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</si>
  <si>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</si>
  <si>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</si>
  <si>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</si>
  <si>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</si>
  <si>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</si>
  <si>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</si>
  <si>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</si>
  <si>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</si>
  <si>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</si>
  <si>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</si>
  <si>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</si>
  <si>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</si>
  <si>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</si>
  <si>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</si>
  <si>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</si>
  <si>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</si>
  <si>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</si>
  <si>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</si>
  <si>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</si>
  <si>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</si>
  <si>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</si>
  <si>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</si>
  <si>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</si>
  <si>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</si>
  <si>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</si>
  <si>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</si>
  <si>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</si>
  <si>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</si>
  <si>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</si>
  <si>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</si>
  <si>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</si>
  <si>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</si>
  <si>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</si>
  <si>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</si>
  <si>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</si>
  <si>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</si>
  <si>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</si>
  <si>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</si>
  <si>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</si>
  <si>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</si>
  <si>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</si>
  <si>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</si>
  <si>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</si>
  <si>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</si>
  <si>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</si>
  <si>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</si>
  <si>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</si>
  <si>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</si>
  <si>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</si>
  <si>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</si>
  <si>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</si>
  <si>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</si>
  <si>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</si>
  <si>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</si>
  <si>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</si>
  <si>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</si>
  <si>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</si>
  <si>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</si>
  <si>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</si>
  <si>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</si>
  <si>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</si>
  <si>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</si>
  <si>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</si>
  <si>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</si>
  <si>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</si>
  <si>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</si>
  <si>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</si>
  <si>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</si>
  <si>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</si>
  <si>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</si>
  <si>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</si>
  <si>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</si>
  <si>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</si>
  <si>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</si>
  <si>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</si>
  <si>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</si>
  <si>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</si>
  <si>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</si>
  <si>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</si>
  <si>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</si>
  <si>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</si>
  <si>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</si>
  <si>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</si>
  <si>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</si>
  <si>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</si>
  <si>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</si>
  <si>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</si>
  <si>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</si>
  <si>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</si>
  <si>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</si>
  <si>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</si>
  <si>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</si>
  <si>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</si>
  <si>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</si>
  <si>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</si>
  <si>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</si>
  <si>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</si>
  <si>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</si>
  <si>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</si>
  <si>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</si>
  <si>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</si>
  <si>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</si>
  <si>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</si>
  <si>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</si>
  <si>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</si>
  <si>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</si>
  <si>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</si>
  <si>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</si>
  <si>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</si>
  <si>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</si>
  <si>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</si>
  <si>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</si>
  <si>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</si>
  <si>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</si>
  <si>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</si>
  <si>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</si>
  <si>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</si>
  <si>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</si>
  <si>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</si>
  <si>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</si>
  <si>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</si>
  <si>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</si>
  <si>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</si>
  <si>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</si>
  <si>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</si>
  <si>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</si>
  <si>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</si>
  <si>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</si>
  <si>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</si>
  <si>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</si>
  <si>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</si>
  <si>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</si>
  <si>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</si>
  <si>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</si>
  <si>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</si>
  <si>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</si>
  <si>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</si>
  <si>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</si>
  <si>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</si>
  <si>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</si>
  <si>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</si>
  <si>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</si>
  <si>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</si>
  <si>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</si>
  <si>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</si>
  <si>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</si>
  <si>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</si>
  <si>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</si>
  <si>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</si>
  <si>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</si>
  <si>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</si>
  <si>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</si>
  <si>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</si>
  <si>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</si>
  <si>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</si>
  <si>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</si>
  <si>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</si>
  <si>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</si>
  <si>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</si>
  <si>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</si>
  <si>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</si>
  <si>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</si>
  <si>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</si>
  <si>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</si>
  <si>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</si>
  <si>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</si>
  <si>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</si>
  <si>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</si>
  <si>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</si>
  <si>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</si>
  <si>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</si>
  <si>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</si>
  <si>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</si>
  <si>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</si>
  <si>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</si>
  <si>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</si>
  <si>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</si>
  <si>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</si>
  <si>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</si>
  <si>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</si>
  <si>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</si>
  <si>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</si>
  <si>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</si>
  <si>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</si>
  <si>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</si>
  <si>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</si>
  <si>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</si>
  <si>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</si>
  <si>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</si>
  <si>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</si>
  <si>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</si>
  <si>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</si>
  <si>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</si>
  <si>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</si>
  <si>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</si>
  <si>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</si>
  <si>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</si>
  <si>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</si>
  <si>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</si>
  <si>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</si>
  <si>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</si>
  <si>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</si>
  <si>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</si>
  <si>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</si>
  <si>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</si>
  <si>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</si>
  <si>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</si>
  <si>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</si>
  <si>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</si>
  <si>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</si>
  <si>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</si>
  <si>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</si>
  <si>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</si>
  <si>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</si>
  <si>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</si>
  <si>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</si>
  <si>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</si>
  <si>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</si>
  <si>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</si>
  <si>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</si>
  <si>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</si>
  <si>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</si>
  <si>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</si>
  <si>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</si>
  <si>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</si>
  <si>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</si>
  <si>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</si>
  <si>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</si>
  <si>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</si>
  <si>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</si>
  <si>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</si>
  <si>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</si>
  <si>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</si>
  <si>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</si>
  <si>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</si>
  <si>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</si>
  <si>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</si>
  <si>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</si>
  <si>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</si>
  <si>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</si>
  <si>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</si>
  <si>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</si>
  <si>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</si>
  <si>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</si>
  <si>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</si>
  <si>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</si>
  <si>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</si>
  <si>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</si>
  <si>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</si>
  <si>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</si>
  <si>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</si>
  <si>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</si>
  <si>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</si>
  <si>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</si>
  <si>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</si>
  <si>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</si>
  <si>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</si>
  <si>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</si>
  <si>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</si>
  <si>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</si>
  <si>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</si>
  <si>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</si>
  <si>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</si>
  <si>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</si>
  <si>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</si>
  <si>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</si>
  <si>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</si>
  <si>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</si>
  <si>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</si>
  <si>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</si>
  <si>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</si>
  <si>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</si>
  <si>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</si>
  <si>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</si>
  <si>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</si>
  <si>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</si>
  <si>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</si>
  <si>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</si>
  <si>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</si>
  <si>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</si>
  <si>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</si>
  <si>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</si>
  <si>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</si>
  <si>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</si>
  <si>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</si>
  <si>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</si>
  <si>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</si>
  <si>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</si>
  <si>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</si>
  <si>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</si>
  <si>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</si>
  <si>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</si>
  <si>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</si>
  <si>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</si>
  <si>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</si>
  <si>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</si>
  <si>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</si>
  <si>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</si>
  <si>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</si>
  <si>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</si>
  <si>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</si>
  <si>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</si>
  <si>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</si>
  <si>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</si>
  <si>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</si>
  <si>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</si>
  <si>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</si>
  <si>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</si>
  <si>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</si>
  <si>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</si>
  <si>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</si>
  <si>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</si>
  <si>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</si>
  <si>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</si>
  <si>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</si>
  <si>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</si>
  <si>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</si>
  <si>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</si>
  <si>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</si>
  <si>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</si>
  <si>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</si>
  <si>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</si>
  <si>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</si>
  <si>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</si>
  <si>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</si>
  <si>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</si>
  <si>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</si>
  <si>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</si>
  <si>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</si>
  <si>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</si>
  <si>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</si>
  <si>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</si>
  <si>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</si>
  <si>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</si>
  <si>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</si>
  <si>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</si>
  <si>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</si>
  <si>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</si>
  <si>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</si>
  <si>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</si>
  <si>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</si>
  <si>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</si>
  <si>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</si>
  <si>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</si>
  <si>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</si>
  <si>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</si>
  <si>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</si>
  <si>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</si>
  <si>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TIERRA BLANCA, GUANAJUATO</t>
  </si>
  <si>
    <t>CORRESPONDIENTE DEL 1 DE ENERO AL 31 DE DICIEMBRE DEL 2020</t>
  </si>
  <si>
    <t>Inversión creciente</t>
  </si>
  <si>
    <t>En proceso de recuperación</t>
  </si>
  <si>
    <t>En proceso de amortización</t>
  </si>
  <si>
    <t>En revisión</t>
  </si>
  <si>
    <t>UEPS</t>
  </si>
  <si>
    <t>Se manejan costos de adquisición</t>
  </si>
  <si>
    <t>Ninguno</t>
  </si>
  <si>
    <t>Estimación de vida útil</t>
  </si>
  <si>
    <t>Variable</t>
  </si>
  <si>
    <t>Variable según tipo de activo</t>
  </si>
  <si>
    <t>Anual</t>
  </si>
  <si>
    <t>Buen estado, actualmente en uso</t>
  </si>
  <si>
    <t>Decreciente</t>
  </si>
  <si>
    <t>En ejecución</t>
  </si>
  <si>
    <t>En revisión, factible de pago</t>
  </si>
  <si>
    <t>Derivado del impuesto predial</t>
  </si>
  <si>
    <t>Actualizaciones y recargos de predial</t>
  </si>
  <si>
    <t>Contribucion para obra comunitaria</t>
  </si>
  <si>
    <t>Arrendamiento de bienes propiedad municipal</t>
  </si>
  <si>
    <t>Recargos agua potable</t>
  </si>
  <si>
    <t>Derechos varios</t>
  </si>
  <si>
    <t>Rezagos</t>
  </si>
  <si>
    <t>Agua potable, drenaje, alumbrado público y otros</t>
  </si>
  <si>
    <t>Arrendamiento de inmuebles y via pública</t>
  </si>
  <si>
    <t>Multas de transito y policía</t>
  </si>
  <si>
    <t>Participaciones Ramo 28</t>
  </si>
  <si>
    <t>Ramo 33</t>
  </si>
  <si>
    <t>Convenios estatal, federal y beneficiarios</t>
  </si>
  <si>
    <t>Incentivos fiscales</t>
  </si>
  <si>
    <t>Nomina de personal</t>
  </si>
  <si>
    <t>Apoyos y ayudas</t>
  </si>
  <si>
    <t>Estatal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</si>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</sst>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abSelected="1" workbookViewId="0">
      <selection activeCell="F25" sqref="F2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133967293.02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133967293.02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119438549.39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38216250.729999997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184298.44</v>
      </c>
    </row>
    <row r="11" spans="1:3" x14ac:dyDescent="0.2">
      <c r="A11" s="100">
        <v>2.4</v>
      </c>
      <c r="B11" s="83" t="s">
        <v>241</v>
      </c>
      <c r="C11" s="93">
        <v>88997.43</v>
      </c>
    </row>
    <row r="12" spans="1:3" x14ac:dyDescent="0.2">
      <c r="A12" s="100">
        <v>2.5</v>
      </c>
      <c r="B12" s="83" t="s">
        <v>242</v>
      </c>
      <c r="C12" s="93">
        <v>7114.44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340992.99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34344847.43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3000000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250000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499180.19</v>
      </c>
    </row>
    <row r="31" spans="1:3" x14ac:dyDescent="0.2">
      <c r="A31" s="100" t="s">
        <v>564</v>
      </c>
      <c r="B31" s="83" t="s">
        <v>442</v>
      </c>
      <c r="C31" s="93">
        <v>499180.19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81721478.849999994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23" sqref="H2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A159" sqref="A15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1748527.74</v>
      </c>
      <c r="D9" s="22" t="s">
        <v>628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431927.38</v>
      </c>
      <c r="D15" s="26">
        <v>434717.95</v>
      </c>
      <c r="E15" s="26">
        <v>994793.05</v>
      </c>
      <c r="F15" s="26">
        <v>528519.87</v>
      </c>
      <c r="G15" s="26">
        <v>2108719.12</v>
      </c>
      <c r="H15" s="22" t="s">
        <v>629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998717.39</v>
      </c>
      <c r="D23" s="26">
        <v>998717.39</v>
      </c>
      <c r="E23" s="26">
        <v>0</v>
      </c>
      <c r="F23" s="26">
        <v>0</v>
      </c>
      <c r="G23" s="26">
        <v>0</v>
      </c>
      <c r="H23" s="22" t="s">
        <v>631</v>
      </c>
    </row>
    <row r="24" spans="1:8" x14ac:dyDescent="0.2">
      <c r="A24" s="24">
        <v>1131</v>
      </c>
      <c r="B24" s="22" t="s">
        <v>211</v>
      </c>
      <c r="C24" s="26">
        <v>107800</v>
      </c>
      <c r="D24" s="26">
        <v>107800</v>
      </c>
      <c r="E24" s="26">
        <v>0</v>
      </c>
      <c r="F24" s="26">
        <v>0</v>
      </c>
      <c r="G24" s="26">
        <v>0</v>
      </c>
      <c r="H24" s="22" t="s">
        <v>631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1993751.29</v>
      </c>
      <c r="D27" s="26">
        <v>1993751.29</v>
      </c>
      <c r="E27" s="26">
        <v>0</v>
      </c>
      <c r="F27" s="26">
        <v>0</v>
      </c>
      <c r="G27" s="26">
        <v>0</v>
      </c>
      <c r="H27" s="22" t="s">
        <v>630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17550</v>
      </c>
    </row>
    <row r="42" spans="1:8" x14ac:dyDescent="0.2">
      <c r="A42" s="24">
        <v>1151</v>
      </c>
      <c r="B42" s="22" t="s">
        <v>226</v>
      </c>
      <c r="C42" s="26">
        <v>17550</v>
      </c>
      <c r="D42" s="22" t="s">
        <v>632</v>
      </c>
      <c r="E42" s="22" t="s">
        <v>633</v>
      </c>
      <c r="F42" s="22" t="s">
        <v>634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326940429.60000002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8158459.6100000003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647507.26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317135100.43000001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999362.3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20716686.789999999</v>
      </c>
      <c r="D62" s="26">
        <f t="shared" ref="D62:E62" si="0">SUM(D63:D70)</f>
        <v>430784.77</v>
      </c>
      <c r="E62" s="26">
        <f t="shared" si="0"/>
        <v>-7765770.1800000016</v>
      </c>
      <c r="F62" s="22" t="s">
        <v>635</v>
      </c>
      <c r="G62" s="22" t="s">
        <v>637</v>
      </c>
      <c r="H62" s="22" t="s">
        <v>638</v>
      </c>
      <c r="I62" s="22" t="s">
        <v>639</v>
      </c>
    </row>
    <row r="63" spans="1:9" x14ac:dyDescent="0.2">
      <c r="A63" s="24">
        <v>1241</v>
      </c>
      <c r="B63" s="22" t="s">
        <v>240</v>
      </c>
      <c r="C63" s="26">
        <v>3827010.47</v>
      </c>
      <c r="D63" s="26">
        <v>239820.95</v>
      </c>
      <c r="E63" s="26">
        <v>-1487350.25</v>
      </c>
      <c r="F63" s="22" t="s">
        <v>635</v>
      </c>
      <c r="G63" s="22" t="s">
        <v>637</v>
      </c>
      <c r="H63" s="22" t="s">
        <v>638</v>
      </c>
      <c r="I63" s="22" t="s">
        <v>639</v>
      </c>
    </row>
    <row r="64" spans="1:9" x14ac:dyDescent="0.2">
      <c r="A64" s="24">
        <v>1242</v>
      </c>
      <c r="B64" s="22" t="s">
        <v>241</v>
      </c>
      <c r="C64" s="26">
        <v>632320.94999999995</v>
      </c>
      <c r="D64" s="26">
        <v>61238.48</v>
      </c>
      <c r="E64" s="26">
        <v>-187138</v>
      </c>
      <c r="F64" s="22" t="s">
        <v>635</v>
      </c>
      <c r="G64" s="22" t="s">
        <v>637</v>
      </c>
      <c r="H64" s="22" t="s">
        <v>638</v>
      </c>
      <c r="I64" s="22" t="s">
        <v>639</v>
      </c>
    </row>
    <row r="65" spans="1:9" x14ac:dyDescent="0.2">
      <c r="A65" s="24">
        <v>1243</v>
      </c>
      <c r="B65" s="22" t="s">
        <v>242</v>
      </c>
      <c r="C65" s="26">
        <v>7114.44</v>
      </c>
      <c r="D65" s="26">
        <v>780.12</v>
      </c>
      <c r="E65" s="26">
        <v>-780.12</v>
      </c>
      <c r="F65" s="22" t="s">
        <v>635</v>
      </c>
      <c r="G65" s="22" t="s">
        <v>637</v>
      </c>
      <c r="H65" s="22" t="s">
        <v>638</v>
      </c>
      <c r="I65" s="22" t="s">
        <v>639</v>
      </c>
    </row>
    <row r="66" spans="1:9" x14ac:dyDescent="0.2">
      <c r="A66" s="24">
        <v>1244</v>
      </c>
      <c r="B66" s="22" t="s">
        <v>243</v>
      </c>
      <c r="C66" s="26">
        <v>10390730.779999999</v>
      </c>
      <c r="D66" s="26">
        <v>37518.120000000003</v>
      </c>
      <c r="E66" s="26">
        <v>-3794719.6</v>
      </c>
      <c r="F66" s="22" t="s">
        <v>635</v>
      </c>
      <c r="G66" s="22" t="s">
        <v>637</v>
      </c>
      <c r="H66" s="22" t="s">
        <v>638</v>
      </c>
      <c r="I66" s="22" t="s">
        <v>639</v>
      </c>
    </row>
    <row r="67" spans="1:9" x14ac:dyDescent="0.2">
      <c r="A67" s="24">
        <v>1245</v>
      </c>
      <c r="B67" s="22" t="s">
        <v>244</v>
      </c>
      <c r="C67" s="26">
        <v>48319.27</v>
      </c>
      <c r="D67" s="26">
        <v>1338.64</v>
      </c>
      <c r="E67" s="26">
        <v>-5469.98</v>
      </c>
      <c r="F67" s="22" t="s">
        <v>635</v>
      </c>
      <c r="G67" s="22" t="s">
        <v>637</v>
      </c>
      <c r="H67" s="22" t="s">
        <v>638</v>
      </c>
      <c r="I67" s="22" t="s">
        <v>639</v>
      </c>
    </row>
    <row r="68" spans="1:9" x14ac:dyDescent="0.2">
      <c r="A68" s="24">
        <v>1246</v>
      </c>
      <c r="B68" s="22" t="s">
        <v>245</v>
      </c>
      <c r="C68" s="26">
        <v>5807210.8799999999</v>
      </c>
      <c r="D68" s="26">
        <v>90088.46</v>
      </c>
      <c r="E68" s="26">
        <v>-2290312.23</v>
      </c>
      <c r="F68" s="22" t="s">
        <v>635</v>
      </c>
      <c r="G68" s="22" t="s">
        <v>637</v>
      </c>
      <c r="H68" s="22" t="s">
        <v>638</v>
      </c>
      <c r="I68" s="22" t="s">
        <v>639</v>
      </c>
    </row>
    <row r="69" spans="1:9" x14ac:dyDescent="0.2">
      <c r="A69" s="24">
        <v>1247</v>
      </c>
      <c r="B69" s="22" t="s">
        <v>246</v>
      </c>
      <c r="C69" s="26">
        <v>3980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387224.3</v>
      </c>
      <c r="D74" s="26">
        <f>SUM(D75:D79)</f>
        <v>36020.04</v>
      </c>
      <c r="E74" s="26">
        <f>SUM(E75:E79)</f>
        <v>0</v>
      </c>
      <c r="F74" s="22" t="s">
        <v>640</v>
      </c>
      <c r="G74" s="22" t="s">
        <v>636</v>
      </c>
      <c r="H74" s="22" t="s">
        <v>638</v>
      </c>
      <c r="I74" s="22" t="s">
        <v>641</v>
      </c>
    </row>
    <row r="75" spans="1:9" x14ac:dyDescent="0.2">
      <c r="A75" s="24">
        <v>1251</v>
      </c>
      <c r="B75" s="22" t="s">
        <v>250</v>
      </c>
      <c r="C75" s="26">
        <v>43226.73</v>
      </c>
      <c r="D75" s="26">
        <v>1620.29</v>
      </c>
      <c r="E75" s="26">
        <v>0</v>
      </c>
      <c r="F75" s="22" t="s">
        <v>640</v>
      </c>
      <c r="G75" s="22" t="s">
        <v>636</v>
      </c>
      <c r="H75" s="22" t="s">
        <v>638</v>
      </c>
      <c r="I75" s="22" t="s">
        <v>641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343997.57</v>
      </c>
      <c r="D78" s="26">
        <v>34399.75</v>
      </c>
      <c r="E78" s="26">
        <v>0</v>
      </c>
      <c r="F78" s="22" t="s">
        <v>640</v>
      </c>
      <c r="G78" s="22" t="s">
        <v>636</v>
      </c>
      <c r="H78" s="22" t="s">
        <v>638</v>
      </c>
      <c r="I78" s="22" t="s">
        <v>641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12661580.1</v>
      </c>
      <c r="D80" s="26">
        <f>SUM(D81:D86)</f>
        <v>0</v>
      </c>
      <c r="E80" s="26">
        <f>SUM(E81:E86)</f>
        <v>0</v>
      </c>
      <c r="F80" s="22" t="s">
        <v>640</v>
      </c>
      <c r="G80" s="22" t="s">
        <v>636</v>
      </c>
      <c r="H80" s="22" t="s">
        <v>638</v>
      </c>
      <c r="I80" s="22" t="s">
        <v>641</v>
      </c>
    </row>
    <row r="81" spans="1:9" x14ac:dyDescent="0.2">
      <c r="A81" s="24">
        <v>1271</v>
      </c>
      <c r="B81" s="22" t="s">
        <v>256</v>
      </c>
      <c r="C81" s="26">
        <v>12381179.449999999</v>
      </c>
      <c r="D81" s="26">
        <v>0</v>
      </c>
      <c r="E81" s="26">
        <v>0</v>
      </c>
      <c r="F81" s="22" t="s">
        <v>640</v>
      </c>
      <c r="G81" s="22" t="s">
        <v>636</v>
      </c>
      <c r="H81" s="22" t="s">
        <v>638</v>
      </c>
      <c r="I81" s="22" t="s">
        <v>641</v>
      </c>
    </row>
    <row r="82" spans="1:9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9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9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9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9" x14ac:dyDescent="0.2">
      <c r="A86" s="24">
        <v>1279</v>
      </c>
      <c r="B86" s="22" t="s">
        <v>261</v>
      </c>
      <c r="C86" s="26">
        <v>280400.65000000002</v>
      </c>
      <c r="D86" s="26">
        <v>0</v>
      </c>
      <c r="E86" s="26">
        <v>0</v>
      </c>
      <c r="F86" s="22" t="s">
        <v>640</v>
      </c>
      <c r="G86" s="22" t="s">
        <v>636</v>
      </c>
      <c r="H86" s="22" t="s">
        <v>638</v>
      </c>
      <c r="I86" s="22" t="s">
        <v>641</v>
      </c>
    </row>
    <row r="88" spans="1:9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9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9" x14ac:dyDescent="0.2">
      <c r="A90" s="24">
        <v>1160</v>
      </c>
      <c r="B90" s="22" t="s">
        <v>263</v>
      </c>
      <c r="C90" s="26">
        <f>SUM(C91:C92)</f>
        <v>0</v>
      </c>
    </row>
    <row r="91" spans="1:9" x14ac:dyDescent="0.2">
      <c r="A91" s="24">
        <v>1161</v>
      </c>
      <c r="B91" s="22" t="s">
        <v>264</v>
      </c>
      <c r="C91" s="26">
        <v>0</v>
      </c>
    </row>
    <row r="92" spans="1:9" x14ac:dyDescent="0.2">
      <c r="A92" s="24">
        <v>1162</v>
      </c>
      <c r="B92" s="22" t="s">
        <v>265</v>
      </c>
      <c r="C92" s="26">
        <v>0</v>
      </c>
    </row>
    <row r="94" spans="1:9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9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9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9407542.0500000007</v>
      </c>
      <c r="D110" s="26">
        <f>SUM(D111:D119)</f>
        <v>9407542.0500000007</v>
      </c>
      <c r="E110" s="26">
        <f>SUM(E111:E119)</f>
        <v>0</v>
      </c>
      <c r="F110" s="26">
        <f>SUM(F111:F119)</f>
        <v>0</v>
      </c>
      <c r="G110" s="26">
        <f>SUM(G111:G119)</f>
        <v>0</v>
      </c>
      <c r="H110" s="22" t="s">
        <v>642</v>
      </c>
    </row>
    <row r="111" spans="1:8" x14ac:dyDescent="0.2">
      <c r="A111" s="24">
        <v>2111</v>
      </c>
      <c r="B111" s="22" t="s">
        <v>273</v>
      </c>
      <c r="C111" s="26">
        <v>2328546.64</v>
      </c>
      <c r="D111" s="26">
        <f>C111</f>
        <v>2328546.64</v>
      </c>
      <c r="E111" s="26">
        <v>0</v>
      </c>
      <c r="F111" s="26">
        <v>0</v>
      </c>
      <c r="G111" s="26">
        <v>0</v>
      </c>
      <c r="H111" s="22" t="s">
        <v>642</v>
      </c>
    </row>
    <row r="112" spans="1:8" x14ac:dyDescent="0.2">
      <c r="A112" s="24">
        <v>2112</v>
      </c>
      <c r="B112" s="22" t="s">
        <v>274</v>
      </c>
      <c r="C112" s="26">
        <v>561958.17000000004</v>
      </c>
      <c r="D112" s="26">
        <f t="shared" ref="D112:D119" si="1">C112</f>
        <v>561958.17000000004</v>
      </c>
      <c r="E112" s="26">
        <v>0</v>
      </c>
      <c r="F112" s="26">
        <v>0</v>
      </c>
      <c r="G112" s="26">
        <v>0</v>
      </c>
      <c r="H112" s="22" t="s">
        <v>642</v>
      </c>
    </row>
    <row r="113" spans="1:8" x14ac:dyDescent="0.2">
      <c r="A113" s="24">
        <v>2113</v>
      </c>
      <c r="B113" s="22" t="s">
        <v>275</v>
      </c>
      <c r="C113" s="26">
        <v>555569.12</v>
      </c>
      <c r="D113" s="26">
        <f t="shared" si="1"/>
        <v>555569.12</v>
      </c>
      <c r="E113" s="26">
        <v>0</v>
      </c>
      <c r="F113" s="26">
        <v>0</v>
      </c>
      <c r="G113" s="26">
        <v>0</v>
      </c>
      <c r="H113" s="22" t="s">
        <v>642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1217642.1599999999</v>
      </c>
      <c r="D115" s="26">
        <f t="shared" si="1"/>
        <v>1217642.1599999999</v>
      </c>
      <c r="E115" s="26">
        <v>0</v>
      </c>
      <c r="F115" s="26">
        <v>0</v>
      </c>
      <c r="G115" s="26">
        <v>0</v>
      </c>
      <c r="H115" s="22" t="s">
        <v>642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771308.96</v>
      </c>
      <c r="D117" s="26">
        <f t="shared" si="1"/>
        <v>771308.96</v>
      </c>
      <c r="E117" s="26">
        <v>0</v>
      </c>
      <c r="F117" s="26">
        <v>0</v>
      </c>
      <c r="G117" s="26">
        <v>0</v>
      </c>
      <c r="H117" s="22" t="s">
        <v>642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3972517</v>
      </c>
      <c r="D119" s="26">
        <f t="shared" si="1"/>
        <v>3972517</v>
      </c>
      <c r="E119" s="26">
        <v>0</v>
      </c>
      <c r="F119" s="26">
        <v>0</v>
      </c>
      <c r="G119" s="26">
        <v>0</v>
      </c>
      <c r="H119" s="22" t="s">
        <v>642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45" activePane="bottomLeft" state="frozen"/>
      <selection activeCell="A14" sqref="A14:B14"/>
      <selection pane="bottomLeft" activeCell="B54" sqref="B54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55" zoomScaleNormal="100" workbookViewId="0">
      <selection activeCell="E128" sqref="E128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3783390.4199999995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1013037.73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962587.52</v>
      </c>
      <c r="D11" s="102" t="s">
        <v>643</v>
      </c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50450.21</v>
      </c>
      <c r="D16" s="102" t="s">
        <v>644</v>
      </c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10000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10000</v>
      </c>
      <c r="D26" s="102" t="s">
        <v>645</v>
      </c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2413294.0199999996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48080.01</v>
      </c>
      <c r="D29" s="102" t="s">
        <v>651</v>
      </c>
      <c r="E29" s="51"/>
    </row>
    <row r="30" spans="1:5" x14ac:dyDescent="0.2">
      <c r="A30" s="52">
        <v>4143</v>
      </c>
      <c r="B30" s="53" t="s">
        <v>326</v>
      </c>
      <c r="C30" s="57">
        <v>2228786.29</v>
      </c>
      <c r="D30" s="102" t="s">
        <v>650</v>
      </c>
      <c r="E30" s="51"/>
    </row>
    <row r="31" spans="1:5" x14ac:dyDescent="0.2">
      <c r="A31" s="52">
        <v>4144</v>
      </c>
      <c r="B31" s="53" t="s">
        <v>327</v>
      </c>
      <c r="C31" s="57">
        <v>19829.349999999999</v>
      </c>
      <c r="D31" s="102" t="s">
        <v>647</v>
      </c>
      <c r="E31" s="51"/>
    </row>
    <row r="32" spans="1:5" ht="22.5" x14ac:dyDescent="0.2">
      <c r="A32" s="52">
        <v>4145</v>
      </c>
      <c r="B32" s="54" t="s">
        <v>500</v>
      </c>
      <c r="C32" s="57">
        <v>47430.78</v>
      </c>
      <c r="D32" s="102" t="s">
        <v>649</v>
      </c>
      <c r="E32" s="51"/>
    </row>
    <row r="33" spans="1:5" x14ac:dyDescent="0.2">
      <c r="A33" s="52">
        <v>4149</v>
      </c>
      <c r="B33" s="53" t="s">
        <v>328</v>
      </c>
      <c r="C33" s="57">
        <v>69167.59</v>
      </c>
      <c r="D33" s="102" t="s">
        <v>648</v>
      </c>
      <c r="E33" s="51"/>
    </row>
    <row r="34" spans="1:5" x14ac:dyDescent="0.2">
      <c r="A34" s="52">
        <v>4150</v>
      </c>
      <c r="B34" s="53" t="s">
        <v>501</v>
      </c>
      <c r="C34" s="57">
        <f>SUM(C35:C36)</f>
        <v>149363.81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149363.81</v>
      </c>
      <c r="D35" s="102" t="s">
        <v>646</v>
      </c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197694.86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197694.86</v>
      </c>
      <c r="D39" s="102" t="s">
        <v>652</v>
      </c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108744946.11000001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108744946.11000001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51898007.93</v>
      </c>
      <c r="D60" s="102" t="s">
        <v>653</v>
      </c>
      <c r="E60" s="51"/>
    </row>
    <row r="61" spans="1:5" x14ac:dyDescent="0.2">
      <c r="A61" s="52">
        <v>4212</v>
      </c>
      <c r="B61" s="53" t="s">
        <v>337</v>
      </c>
      <c r="C61" s="57">
        <v>38916088</v>
      </c>
      <c r="D61" s="102" t="s">
        <v>654</v>
      </c>
      <c r="E61" s="51"/>
    </row>
    <row r="62" spans="1:5" x14ac:dyDescent="0.2">
      <c r="A62" s="52">
        <v>4213</v>
      </c>
      <c r="B62" s="53" t="s">
        <v>338</v>
      </c>
      <c r="C62" s="57">
        <v>17449394.399999999</v>
      </c>
      <c r="D62" s="102" t="s">
        <v>655</v>
      </c>
      <c r="E62" s="51"/>
    </row>
    <row r="63" spans="1:5" x14ac:dyDescent="0.2">
      <c r="A63" s="52">
        <v>4214</v>
      </c>
      <c r="B63" s="53" t="s">
        <v>516</v>
      </c>
      <c r="C63" s="57">
        <v>481455.78</v>
      </c>
      <c r="D63" s="102" t="s">
        <v>656</v>
      </c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81721478.849999994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45660041.939999998</v>
      </c>
      <c r="D100" s="59">
        <f>C100/$C$99</f>
        <v>0.55872755342336788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32431817.159999996</v>
      </c>
      <c r="D101" s="59">
        <f t="shared" ref="D101:D164" si="0">C101/$C$99</f>
        <v>0.39685793277834203</v>
      </c>
      <c r="E101" s="58"/>
    </row>
    <row r="102" spans="1:5" x14ac:dyDescent="0.2">
      <c r="A102" s="56">
        <v>5111</v>
      </c>
      <c r="B102" s="53" t="s">
        <v>364</v>
      </c>
      <c r="C102" s="57">
        <v>25138873.559999999</v>
      </c>
      <c r="D102" s="59">
        <f t="shared" si="0"/>
        <v>0.30761647872455261</v>
      </c>
      <c r="E102" s="58" t="s">
        <v>657</v>
      </c>
    </row>
    <row r="103" spans="1:5" x14ac:dyDescent="0.2">
      <c r="A103" s="56">
        <v>5112</v>
      </c>
      <c r="B103" s="53" t="s">
        <v>365</v>
      </c>
      <c r="C103" s="57">
        <v>482675.22</v>
      </c>
      <c r="D103" s="59">
        <f t="shared" si="0"/>
        <v>5.9063446573935805E-3</v>
      </c>
      <c r="E103" s="58"/>
    </row>
    <row r="104" spans="1:5" x14ac:dyDescent="0.2">
      <c r="A104" s="56">
        <v>5113</v>
      </c>
      <c r="B104" s="53" t="s">
        <v>366</v>
      </c>
      <c r="C104" s="57">
        <v>3882838.39</v>
      </c>
      <c r="D104" s="59">
        <f t="shared" si="0"/>
        <v>4.7513070549383488E-2</v>
      </c>
      <c r="E104" s="58"/>
    </row>
    <row r="105" spans="1:5" x14ac:dyDescent="0.2">
      <c r="A105" s="56">
        <v>5114</v>
      </c>
      <c r="B105" s="53" t="s">
        <v>367</v>
      </c>
      <c r="C105" s="57">
        <v>842717.84</v>
      </c>
      <c r="D105" s="59">
        <f t="shared" si="0"/>
        <v>1.0312072809485141E-2</v>
      </c>
      <c r="E105" s="58"/>
    </row>
    <row r="106" spans="1:5" x14ac:dyDescent="0.2">
      <c r="A106" s="56">
        <v>5115</v>
      </c>
      <c r="B106" s="53" t="s">
        <v>368</v>
      </c>
      <c r="C106" s="57">
        <v>2084712.15</v>
      </c>
      <c r="D106" s="59">
        <f t="shared" si="0"/>
        <v>2.5509966037527233E-2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5921889.1200000001</v>
      </c>
      <c r="D108" s="59">
        <f t="shared" si="0"/>
        <v>7.246429217060113E-2</v>
      </c>
      <c r="E108" s="58"/>
    </row>
    <row r="109" spans="1:5" x14ac:dyDescent="0.2">
      <c r="A109" s="56">
        <v>5121</v>
      </c>
      <c r="B109" s="53" t="s">
        <v>371</v>
      </c>
      <c r="C109" s="57">
        <v>581592.1</v>
      </c>
      <c r="D109" s="59">
        <f t="shared" si="0"/>
        <v>7.1167593658885437E-3</v>
      </c>
      <c r="E109" s="58"/>
    </row>
    <row r="110" spans="1:5" x14ac:dyDescent="0.2">
      <c r="A110" s="56">
        <v>5122</v>
      </c>
      <c r="B110" s="53" t="s">
        <v>372</v>
      </c>
      <c r="C110" s="57">
        <v>187793.91</v>
      </c>
      <c r="D110" s="59">
        <f t="shared" si="0"/>
        <v>2.2979749344073453E-3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730781.57</v>
      </c>
      <c r="D112" s="59">
        <f t="shared" si="0"/>
        <v>8.942343925779311E-3</v>
      </c>
      <c r="E112" s="58"/>
    </row>
    <row r="113" spans="1:5" x14ac:dyDescent="0.2">
      <c r="A113" s="56">
        <v>5125</v>
      </c>
      <c r="B113" s="53" t="s">
        <v>375</v>
      </c>
      <c r="C113" s="57">
        <v>212477.34</v>
      </c>
      <c r="D113" s="59">
        <f t="shared" si="0"/>
        <v>2.6000182937218103E-3</v>
      </c>
      <c r="E113" s="58"/>
    </row>
    <row r="114" spans="1:5" x14ac:dyDescent="0.2">
      <c r="A114" s="56">
        <v>5126</v>
      </c>
      <c r="B114" s="53" t="s">
        <v>376</v>
      </c>
      <c r="C114" s="57">
        <v>3962536.02</v>
      </c>
      <c r="D114" s="59">
        <f t="shared" si="0"/>
        <v>4.8488305348380271E-2</v>
      </c>
      <c r="E114" s="58"/>
    </row>
    <row r="115" spans="1:5" x14ac:dyDescent="0.2">
      <c r="A115" s="56">
        <v>5127</v>
      </c>
      <c r="B115" s="53" t="s">
        <v>377</v>
      </c>
      <c r="C115" s="57">
        <v>229195.34</v>
      </c>
      <c r="D115" s="59">
        <f t="shared" si="0"/>
        <v>2.8045911946929973E-3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17512.84</v>
      </c>
      <c r="D117" s="59">
        <f t="shared" si="0"/>
        <v>2.1429910773084352E-4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7306335.6600000001</v>
      </c>
      <c r="D118" s="59">
        <f t="shared" si="0"/>
        <v>8.94053284744247E-2</v>
      </c>
      <c r="E118" s="58"/>
    </row>
    <row r="119" spans="1:5" x14ac:dyDescent="0.2">
      <c r="A119" s="56">
        <v>5131</v>
      </c>
      <c r="B119" s="53" t="s">
        <v>381</v>
      </c>
      <c r="C119" s="57">
        <v>2242396.9700000002</v>
      </c>
      <c r="D119" s="59">
        <f t="shared" si="0"/>
        <v>2.7439505519912658E-2</v>
      </c>
      <c r="E119" s="58"/>
    </row>
    <row r="120" spans="1:5" x14ac:dyDescent="0.2">
      <c r="A120" s="56">
        <v>5132</v>
      </c>
      <c r="B120" s="53" t="s">
        <v>382</v>
      </c>
      <c r="C120" s="57">
        <v>46548.78</v>
      </c>
      <c r="D120" s="59">
        <f t="shared" si="0"/>
        <v>5.6960276117176505E-4</v>
      </c>
      <c r="E120" s="58"/>
    </row>
    <row r="121" spans="1:5" x14ac:dyDescent="0.2">
      <c r="A121" s="56">
        <v>5133</v>
      </c>
      <c r="B121" s="53" t="s">
        <v>383</v>
      </c>
      <c r="C121" s="57">
        <v>221611.29</v>
      </c>
      <c r="D121" s="59">
        <f t="shared" si="0"/>
        <v>2.7117875633010527E-3</v>
      </c>
      <c r="E121" s="58"/>
    </row>
    <row r="122" spans="1:5" x14ac:dyDescent="0.2">
      <c r="A122" s="56">
        <v>5134</v>
      </c>
      <c r="B122" s="53" t="s">
        <v>384</v>
      </c>
      <c r="C122" s="57">
        <v>368683.91</v>
      </c>
      <c r="D122" s="59">
        <f t="shared" si="0"/>
        <v>4.5114688964050728E-3</v>
      </c>
      <c r="E122" s="58"/>
    </row>
    <row r="123" spans="1:5" x14ac:dyDescent="0.2">
      <c r="A123" s="56">
        <v>5135</v>
      </c>
      <c r="B123" s="53" t="s">
        <v>385</v>
      </c>
      <c r="C123" s="57">
        <v>2385868.89</v>
      </c>
      <c r="D123" s="59">
        <f t="shared" si="0"/>
        <v>2.9195126221091387E-2</v>
      </c>
      <c r="E123" s="58"/>
    </row>
    <row r="124" spans="1:5" x14ac:dyDescent="0.2">
      <c r="A124" s="56">
        <v>5136</v>
      </c>
      <c r="B124" s="53" t="s">
        <v>386</v>
      </c>
      <c r="C124" s="57">
        <v>259703.2</v>
      </c>
      <c r="D124" s="59">
        <f t="shared" si="0"/>
        <v>3.1779062696195939E-3</v>
      </c>
      <c r="E124" s="58"/>
    </row>
    <row r="125" spans="1:5" x14ac:dyDescent="0.2">
      <c r="A125" s="56">
        <v>5137</v>
      </c>
      <c r="B125" s="53" t="s">
        <v>387</v>
      </c>
      <c r="C125" s="57">
        <v>140943.84</v>
      </c>
      <c r="D125" s="59">
        <f t="shared" si="0"/>
        <v>1.7246853823913639E-3</v>
      </c>
      <c r="E125" s="58"/>
    </row>
    <row r="126" spans="1:5" x14ac:dyDescent="0.2">
      <c r="A126" s="56">
        <v>5138</v>
      </c>
      <c r="B126" s="53" t="s">
        <v>388</v>
      </c>
      <c r="C126" s="57">
        <v>1068598.6100000001</v>
      </c>
      <c r="D126" s="59">
        <f t="shared" si="0"/>
        <v>1.3076104654951435E-2</v>
      </c>
      <c r="E126" s="58"/>
    </row>
    <row r="127" spans="1:5" x14ac:dyDescent="0.2">
      <c r="A127" s="56">
        <v>5139</v>
      </c>
      <c r="B127" s="53" t="s">
        <v>389</v>
      </c>
      <c r="C127" s="57">
        <v>571980.17000000004</v>
      </c>
      <c r="D127" s="59">
        <f t="shared" si="0"/>
        <v>6.9991412055803743E-3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34945810.75</v>
      </c>
      <c r="D128" s="59">
        <f t="shared" si="0"/>
        <v>0.42762088060279885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5340000</v>
      </c>
      <c r="D132" s="59">
        <f t="shared" si="0"/>
        <v>6.5343898264513603E-2</v>
      </c>
      <c r="E132" s="58"/>
    </row>
    <row r="133" spans="1:5" x14ac:dyDescent="0.2">
      <c r="A133" s="56">
        <v>5221</v>
      </c>
      <c r="B133" s="53" t="s">
        <v>395</v>
      </c>
      <c r="C133" s="57">
        <v>5340000</v>
      </c>
      <c r="D133" s="59">
        <f t="shared" si="0"/>
        <v>6.5343898264513603E-2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4461833.6900000004</v>
      </c>
      <c r="D135" s="59">
        <f t="shared" si="0"/>
        <v>5.4598053691486771E-2</v>
      </c>
      <c r="E135" s="58"/>
    </row>
    <row r="136" spans="1:5" x14ac:dyDescent="0.2">
      <c r="A136" s="56">
        <v>5231</v>
      </c>
      <c r="B136" s="53" t="s">
        <v>397</v>
      </c>
      <c r="C136" s="57">
        <v>4461833.6900000004</v>
      </c>
      <c r="D136" s="59">
        <f t="shared" si="0"/>
        <v>5.4598053691486771E-2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25143977.059999999</v>
      </c>
      <c r="D138" s="59">
        <f t="shared" si="0"/>
        <v>0.30767892864679847</v>
      </c>
      <c r="E138" s="58"/>
    </row>
    <row r="139" spans="1:5" x14ac:dyDescent="0.2">
      <c r="A139" s="56">
        <v>5241</v>
      </c>
      <c r="B139" s="53" t="s">
        <v>399</v>
      </c>
      <c r="C139" s="57">
        <v>25143977.059999999</v>
      </c>
      <c r="D139" s="59">
        <f t="shared" si="0"/>
        <v>0.30767892864679847</v>
      </c>
      <c r="E139" s="58" t="s">
        <v>658</v>
      </c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550070.97</v>
      </c>
      <c r="D161" s="59">
        <f t="shared" si="0"/>
        <v>6.7310452250828306E-3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550070.97</v>
      </c>
      <c r="D168" s="59">
        <f t="shared" si="1"/>
        <v>6.7310452250828306E-3</v>
      </c>
      <c r="E168" s="58"/>
    </row>
    <row r="169" spans="1:5" x14ac:dyDescent="0.2">
      <c r="A169" s="56">
        <v>5331</v>
      </c>
      <c r="B169" s="53" t="s">
        <v>425</v>
      </c>
      <c r="C169" s="57">
        <v>550070.97</v>
      </c>
      <c r="D169" s="59">
        <f t="shared" si="1"/>
        <v>6.7310452250828306E-3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66375</v>
      </c>
      <c r="D171" s="59">
        <f t="shared" si="1"/>
        <v>8.1220997140582225E-4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66375</v>
      </c>
      <c r="D172" s="59">
        <f t="shared" si="1"/>
        <v>8.1220997140582225E-4</v>
      </c>
      <c r="E172" s="58"/>
    </row>
    <row r="173" spans="1:5" x14ac:dyDescent="0.2">
      <c r="A173" s="56">
        <v>5411</v>
      </c>
      <c r="B173" s="53" t="s">
        <v>429</v>
      </c>
      <c r="C173" s="57">
        <v>66375</v>
      </c>
      <c r="D173" s="59">
        <f t="shared" si="1"/>
        <v>8.1220997140582225E-4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499180.19</v>
      </c>
      <c r="D186" s="59">
        <f t="shared" si="1"/>
        <v>6.1083107773446761E-3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499180.19</v>
      </c>
      <c r="D187" s="59">
        <f t="shared" si="1"/>
        <v>6.1083107773446761E-3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32375.38</v>
      </c>
      <c r="D190" s="59">
        <f t="shared" si="1"/>
        <v>3.9616732902527502E-4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430784.77</v>
      </c>
      <c r="D192" s="59">
        <f t="shared" si="1"/>
        <v>5.2713775626932391E-3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36020.04</v>
      </c>
      <c r="D194" s="59">
        <f t="shared" si="1"/>
        <v>4.4076588562616303E-4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0" workbookViewId="0">
      <selection activeCell="D15" sqref="D15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18583052.469999999</v>
      </c>
      <c r="D8" s="31" t="s">
        <v>337</v>
      </c>
      <c r="E8" s="31" t="s">
        <v>659</v>
      </c>
    </row>
    <row r="9" spans="1:5" x14ac:dyDescent="0.2">
      <c r="A9" s="35">
        <v>3120</v>
      </c>
      <c r="B9" s="31" t="s">
        <v>470</v>
      </c>
      <c r="C9" s="36">
        <v>121036.11</v>
      </c>
      <c r="D9" s="31" t="s">
        <v>470</v>
      </c>
      <c r="E9" s="31" t="s">
        <v>659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30806857.68</v>
      </c>
      <c r="D14" s="31" t="s">
        <v>660</v>
      </c>
    </row>
    <row r="15" spans="1:5" x14ac:dyDescent="0.2">
      <c r="A15" s="35">
        <v>3220</v>
      </c>
      <c r="B15" s="31" t="s">
        <v>474</v>
      </c>
      <c r="C15" s="36">
        <v>319005975.11000001</v>
      </c>
      <c r="D15" s="31" t="s">
        <v>660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7" workbookViewId="0">
      <selection activeCell="D27" sqref="D27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20190113.469999999</v>
      </c>
      <c r="D9" s="36">
        <v>18336015.390000001</v>
      </c>
    </row>
    <row r="10" spans="1:5" x14ac:dyDescent="0.2">
      <c r="A10" s="35">
        <v>1113</v>
      </c>
      <c r="B10" s="31" t="s">
        <v>489</v>
      </c>
      <c r="C10" s="36">
        <v>196400.17</v>
      </c>
      <c r="D10" s="36">
        <v>260549.09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1748527.74</v>
      </c>
      <c r="D12" s="36">
        <v>3931134.63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22135041.379999999</v>
      </c>
      <c r="D15" s="36">
        <f>SUM(D8:D14)</f>
        <v>22527699.109999999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326940429.60000002</v>
      </c>
    </row>
    <row r="21" spans="1:5" x14ac:dyDescent="0.2">
      <c r="A21" s="35">
        <v>1231</v>
      </c>
      <c r="B21" s="31" t="s">
        <v>232</v>
      </c>
      <c r="C21" s="36">
        <v>8158459.6100000003</v>
      </c>
      <c r="D21" s="31">
        <v>0</v>
      </c>
      <c r="E21" s="31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647507.26</v>
      </c>
      <c r="D23" s="31">
        <v>0</v>
      </c>
      <c r="E23" s="31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317135100.43000001</v>
      </c>
      <c r="D25" s="31">
        <v>0</v>
      </c>
      <c r="E25" s="31">
        <v>0</v>
      </c>
    </row>
    <row r="26" spans="1:5" x14ac:dyDescent="0.2">
      <c r="A26" s="35">
        <v>1236</v>
      </c>
      <c r="B26" s="31" t="s">
        <v>237</v>
      </c>
      <c r="C26" s="36">
        <v>999362.3</v>
      </c>
      <c r="D26" s="31">
        <v>0</v>
      </c>
      <c r="E26" s="31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20716686.789999999</v>
      </c>
      <c r="D28" s="31">
        <v>0</v>
      </c>
      <c r="E28" s="31">
        <v>0</v>
      </c>
    </row>
    <row r="29" spans="1:5" x14ac:dyDescent="0.2">
      <c r="A29" s="35">
        <v>1241</v>
      </c>
      <c r="B29" s="31" t="s">
        <v>240</v>
      </c>
      <c r="C29" s="36">
        <v>3827010.47</v>
      </c>
      <c r="D29" s="31">
        <v>0</v>
      </c>
      <c r="E29" s="31">
        <v>0</v>
      </c>
    </row>
    <row r="30" spans="1:5" x14ac:dyDescent="0.2">
      <c r="A30" s="35">
        <v>1242</v>
      </c>
      <c r="B30" s="31" t="s">
        <v>241</v>
      </c>
      <c r="C30" s="36">
        <v>632320.94999999995</v>
      </c>
      <c r="D30" s="31">
        <v>0</v>
      </c>
      <c r="E30" s="31">
        <v>0</v>
      </c>
    </row>
    <row r="31" spans="1:5" x14ac:dyDescent="0.2">
      <c r="A31" s="35">
        <v>1243</v>
      </c>
      <c r="B31" s="31" t="s">
        <v>242</v>
      </c>
      <c r="C31" s="36">
        <v>7114.44</v>
      </c>
      <c r="D31" s="31">
        <v>0</v>
      </c>
      <c r="E31" s="31">
        <v>0</v>
      </c>
    </row>
    <row r="32" spans="1:5" x14ac:dyDescent="0.2">
      <c r="A32" s="35">
        <v>1244</v>
      </c>
      <c r="B32" s="31" t="s">
        <v>243</v>
      </c>
      <c r="C32" s="36">
        <v>10390730.779999999</v>
      </c>
      <c r="D32" s="31">
        <v>0</v>
      </c>
      <c r="E32" s="31">
        <v>0</v>
      </c>
    </row>
    <row r="33" spans="1:5" x14ac:dyDescent="0.2">
      <c r="A33" s="35">
        <v>1245</v>
      </c>
      <c r="B33" s="31" t="s">
        <v>244</v>
      </c>
      <c r="C33" s="36">
        <v>48319.27</v>
      </c>
      <c r="D33" s="31">
        <v>0</v>
      </c>
      <c r="E33" s="31">
        <v>0</v>
      </c>
    </row>
    <row r="34" spans="1:5" x14ac:dyDescent="0.2">
      <c r="A34" s="35">
        <v>1246</v>
      </c>
      <c r="B34" s="31" t="s">
        <v>245</v>
      </c>
      <c r="C34" s="36">
        <v>5807210.8799999999</v>
      </c>
      <c r="D34" s="31">
        <v>0</v>
      </c>
      <c r="E34" s="31">
        <v>0</v>
      </c>
    </row>
    <row r="35" spans="1:5" x14ac:dyDescent="0.2">
      <c r="A35" s="35">
        <v>1247</v>
      </c>
      <c r="B35" s="31" t="s">
        <v>246</v>
      </c>
      <c r="C35" s="36">
        <v>3980</v>
      </c>
      <c r="D35" s="31">
        <v>0</v>
      </c>
      <c r="E35" s="31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387224.3</v>
      </c>
      <c r="D37" s="31">
        <v>0</v>
      </c>
      <c r="E37" s="31">
        <v>0</v>
      </c>
    </row>
    <row r="38" spans="1:5" x14ac:dyDescent="0.2">
      <c r="A38" s="35">
        <v>1251</v>
      </c>
      <c r="B38" s="31" t="s">
        <v>250</v>
      </c>
      <c r="C38" s="36">
        <v>43226.73</v>
      </c>
      <c r="D38" s="31">
        <v>0</v>
      </c>
      <c r="E38" s="31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343997.57</v>
      </c>
      <c r="D41" s="31">
        <v>0</v>
      </c>
      <c r="E41" s="31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5600</v>
      </c>
      <c r="D46" s="36">
        <f>D47+D56+D59+D65+D67+D69</f>
        <v>499180.19</v>
      </c>
    </row>
    <row r="47" spans="1:5" x14ac:dyDescent="0.2">
      <c r="A47" s="35">
        <v>5510</v>
      </c>
      <c r="B47" s="31" t="s">
        <v>442</v>
      </c>
      <c r="C47" s="36">
        <f>SUM(C48:C55)</f>
        <v>5600</v>
      </c>
      <c r="D47" s="36">
        <f>SUM(D48:D55)</f>
        <v>499180.19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32375.38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5600</v>
      </c>
      <c r="D52" s="36">
        <v>430784.77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36020.04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4" sqref="B4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2021-02-08T18:52:27Z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