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S PUBLICAS 2021\2DO TRIMESTRE 2021\"/>
    </mc:Choice>
  </mc:AlternateContent>
  <bookViews>
    <workbookView xWindow="0" yWindow="0" windowWidth="9360" windowHeight="5880" tabRatio="863" activeTab="5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<sst xmlns="http://schemas.openxmlformats.org/spreadsheetml/2006/main" count="988" uniqueCount="662">
  <si>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</si>
  <si>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</si>
  <si>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</si>
  <si>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</si>
  <si>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</si>
  <si>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</si>
  <si>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</si>
  <si>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</si>
  <si>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</si>
  <si>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</si>
  <si>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</si>
  <si>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</si>
  <si>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</si>
  <si>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</si>
  <si>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</si>
  <si>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</si>
  <si>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</si>
  <si>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</si>
  <si>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</si>
  <si>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</si>
  <si>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</si>
  <si>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</si>
  <si>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</si>
  <si>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</si>
  <si>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</si>
  <si>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</si>
  <si>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</si>
  <si>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</si>
  <si>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</si>
  <si>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</si>
  <si>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</si>
  <si>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</si>
  <si>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</si>
  <si>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</si>
  <si>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</si>
  <si>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</si>
  <si>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</si>
  <si>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</si>
  <si>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</si>
  <si>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</si>
  <si>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</si>
  <si>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</si>
  <si>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</si>
  <si>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</si>
  <si>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</si>
  <si>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</si>
  <si>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</si>
  <si>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</si>
  <si>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</si>
  <si>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</si>
  <si>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</si>
  <si>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</si>
  <si>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</si>
  <si>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</si>
  <si>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</si>
  <si>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</si>
  <si>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</si>
  <si>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</si>
  <si>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</si>
  <si>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</si>
  <si>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</si>
  <si>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</si>
  <si>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</si>
  <si>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</si>
  <si>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</si>
  <si>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</si>
  <si>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</si>
  <si>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</si>
  <si>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</si>
  <si>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</si>
  <si>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</si>
  <si>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</si>
  <si>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</si>
  <si>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</si>
  <si>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</si>
  <si>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</si>
  <si>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</si>
  <si>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</si>
  <si>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</si>
  <si>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</si>
  <si>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</si>
  <si>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</si>
  <si>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</si>
  <si>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</si>
  <si>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</si>
  <si>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</si>
  <si>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</si>
  <si>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</si>
  <si>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</si>
  <si>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</si>
  <si>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</si>
  <si>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</si>
  <si>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</si>
  <si>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</si>
  <si>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</si>
  <si>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</si>
  <si>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</si>
  <si>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</si>
  <si>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</si>
  <si>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</si>
  <si>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</si>
  <si>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</si>
  <si>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</si>
  <si>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</si>
  <si>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</si>
  <si>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</si>
  <si>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</si>
  <si>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</si>
  <si>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</si>
  <si>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</si>
  <si>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</si>
  <si>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</si>
  <si>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</si>
  <si>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</si>
  <si>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</si>
  <si>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</si>
  <si>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</si>
  <si>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</si>
  <si>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</si>
  <si>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</si>
  <si>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</si>
  <si>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</si>
  <si>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</si>
  <si>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</si>
  <si>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</si>
  <si>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</si>
  <si>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</si>
  <si>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</si>
  <si>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</si>
  <si>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</si>
  <si>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</si>
  <si>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</si>
  <si>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</si>
  <si>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</si>
  <si>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</si>
  <si>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</si>
  <si>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</si>
  <si>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</si>
  <si>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</si>
  <si>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</si>
  <si>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</si>
  <si>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</si>
  <si>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</si>
  <si>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</si>
  <si>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</si>
  <si>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</si>
  <si>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</si>
  <si>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</si>
  <si>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</si>
  <si>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</si>
  <si>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</si>
  <si>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</si>
  <si>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</si>
  <si>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</si>
  <si>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</si>
  <si>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</si>
  <si>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</si>
  <si>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</si>
  <si>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</si>
  <si>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</si>
  <si>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</si>
  <si>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</si>
  <si>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</si>
  <si>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</si>
  <si>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</si>
  <si>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</si>
  <si>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</si>
  <si>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</si>
  <si>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</si>
  <si>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</si>
  <si>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</si>
  <si>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</si>
  <si>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</si>
  <si>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</si>
  <si>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</si>
  <si>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</si>
  <si>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</si>
  <si>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</si>
  <si>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</si>
  <si>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</si>
  <si>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</si>
  <si>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</si>
  <si>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</si>
  <si>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</si>
  <si>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</si>
  <si>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</si>
  <si>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</si>
  <si>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</si>
  <si>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</si>
  <si>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</si>
  <si>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</si>
  <si>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</si>
  <si>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</si>
  <si>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</si>
  <si>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</si>
  <si>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</si>
  <si>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</si>
  <si>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</si>
  <si>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</si>
  <si>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</si>
  <si>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</si>
  <si>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</si>
  <si>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</si>
  <si>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</si>
  <si>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</si>
  <si>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</si>
  <si>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</si>
  <si>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</si>
  <si>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</si>
  <si>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</si>
  <si>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</si>
  <si>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</si>
  <si>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</si>
  <si>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</si>
  <si>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</si>
  <si>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</si>
  <si>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</si>
  <si>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</si>
  <si>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</si>
  <si>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</si>
  <si>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</si>
  <si>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</si>
  <si>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</si>
  <si>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</si>
  <si>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</si>
  <si>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</si>
  <si>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</si>
  <si>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</si>
  <si>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</si>
  <si>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</si>
  <si>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</si>
  <si>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</si>
  <si>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</si>
  <si>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</si>
  <si>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</si>
  <si>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</si>
  <si>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</si>
  <si>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</si>
  <si>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</si>
  <si>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</si>
  <si>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</si>
  <si>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</si>
  <si>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</si>
  <si>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</si>
  <si>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</si>
  <si>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</si>
  <si>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</si>
  <si>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</si>
  <si>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</si>
  <si>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</si>
  <si>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</si>
  <si>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</si>
  <si>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</si>
  <si>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</si>
  <si>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</si>
  <si>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</si>
  <si>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</si>
  <si>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</si>
  <si>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</si>
  <si>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</si>
  <si>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</si>
  <si>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</si>
  <si>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</si>
  <si>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</si>
  <si>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</si>
  <si>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</si>
  <si>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</si>
  <si>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</si>
  <si>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</si>
  <si>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</si>
  <si>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</si>
  <si>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</si>
  <si>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</si>
  <si>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</si>
  <si>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</si>
  <si>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</si>
  <si>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</si>
  <si>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</si>
  <si>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</si>
  <si>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</si>
  <si>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</si>
  <si>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</si>
  <si>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</si>
  <si>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</si>
  <si>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</si>
  <si>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</si>
  <si>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</si>
  <si>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</si>
  <si>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</si>
  <si>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</si>
  <si>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</si>
  <si>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</si>
  <si>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</si>
  <si>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</si>
  <si>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</si>
  <si>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</si>
  <si>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</si>
  <si>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</si>
  <si>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</si>
  <si>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</si>
  <si>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</si>
  <si>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</si>
  <si>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</si>
  <si>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</si>
  <si>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</si>
  <si>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</si>
  <si>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</si>
  <si>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</si>
  <si>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</si>
  <si>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</si>
  <si>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</si>
  <si>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</si>
  <si>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</si>
  <si>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</si>
  <si>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</si>
  <si>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</si>
  <si>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</si>
  <si>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</si>
  <si>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</si>
  <si>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</si>
  <si>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</si>
  <si>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</si>
  <si>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</si>
  <si>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</si>
  <si>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</si>
  <si>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</si>
  <si>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</si>
  <si>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</si>
  <si>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</si>
  <si>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</si>
  <si>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</si>
  <si>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</si>
  <si>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</si>
  <si>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</si>
  <si>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</si>
  <si>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</si>
  <si>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</si>
  <si>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</si>
  <si>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</si>
  <si>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</si>
  <si>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</si>
  <si>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</si>
  <si>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</si>
  <si>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</si>
  <si>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</si>
  <si>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</si>
  <si>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</si>
  <si>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</si>
  <si>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</si>
  <si>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</si>
  <si>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</si>
  <si>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</si>
  <si>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</si>
  <si>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</si>
  <si>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</si>
  <si>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</si>
  <si>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</si>
  <si>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</si>
  <si>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</si>
  <si>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</si>
  <si>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</si>
  <si>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</si>
  <si>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</si>
  <si>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</si>
  <si>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</si>
  <si>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</si>
  <si>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</si>
  <si>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</si>
  <si>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</si>
  <si>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</si>
  <si>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</si>
  <si>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</si>
  <si>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</si>
  <si>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</si>
  <si>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</si>
  <si>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</si>
  <si>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</si>
  <si>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</si>
  <si>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</si>
  <si>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</si>
  <si>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</si>
  <si>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</si>
  <si>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</si>
  <si>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</si>
  <si>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</si>
  <si>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</si>
  <si>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</si>
  <si>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</si>
  <si>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</si>
  <si>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</si>
  <si>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</si>
  <si>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</si>
  <si>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</si>
  <si>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</si>
  <si>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</si>
  <si>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</si>
  <si>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</si>
  <si>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</si>
  <si>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</si>
  <si>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</si>
  <si>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</si>
  <si>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</si>
  <si>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</si>
  <si>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</si>
  <si>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</si>
  <si>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</si>
  <si>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</si>
  <si>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</si>
  <si>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</si>
  <si>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</si>
  <si>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</si>
  <si>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</si>
  <si>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</si>
  <si>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</si>
  <si>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</si>
  <si>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</si>
  <si>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</si>
  <si>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</si>
  <si>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</si>
  <si>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</si>
  <si>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</si>
  <si>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</si>
  <si>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</si>
  <si>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</si>
  <si>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</si>
  <si>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</si>
  <si>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</si>
  <si>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</si>
  <si>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</si>
  <si>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</si>
  <si>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</si>
  <si>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</si>
  <si>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</si>
  <si>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</si>
  <si>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</si>
  <si>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</si>
  <si>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</si>
  <si>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</si>
  <si>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</si>
  <si>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</si>
  <si>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</si>
  <si>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</si>
  <si>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</si>
  <si>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</si>
  <si>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</si>
  <si>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</si>
  <si>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</si>
  <si>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</si>
  <si>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</si>
  <si>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</si>
  <si>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</si>
  <si>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</si>
  <si>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</si>
  <si>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</si>
  <si>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</si>
  <si>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</si>
  <si>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</si>
  <si>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</si>
  <si>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</si>
  <si>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</si>
  <si>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</si>
  <si>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</si>
  <si>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</si>
  <si>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</si>
  <si>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</si>
  <si>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</si>
  <si>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</si>
  <si>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</si>
  <si>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</si>
  <si>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</si>
  <si>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</si>
  <si>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</si>
  <si>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</si>
  <si>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</si>
  <si>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</si>
  <si>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</si>
  <si>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</si>
  <si>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</si>
  <si>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</si>
  <si>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</si>
  <si>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</si>
  <si>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</si>
  <si>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</si>
  <si>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</si>
  <si>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</si>
  <si>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</si>
  <si>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</si>
  <si>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</si>
  <si>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</si>
  <si>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</si>
  <si>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</si>
  <si>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</si>
  <si>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</si>
  <si>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</si>
  <si>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</si>
  <si>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</si>
  <si>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</si>
  <si>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</si>
  <si>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</si>
  <si>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</si>
  <si>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</si>
  <si>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</si>
  <si>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</si>
  <si>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</si>
  <si>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</si>
  <si>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</si>
  <si>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</si>
  <si>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</si>
  <si>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</si>
  <si>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</si>
  <si>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</si>
  <si>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</si>
  <si>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</si>
  <si>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</si>
  <si>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</si>
  <si>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</si>
  <si>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</si>
  <si>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</si>
  <si>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</si>
  <si>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</si>
  <si>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</si>
  <si>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</si>
  <si>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</si>
  <si>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</si>
  <si>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</si>
  <si>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</si>
  <si>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</si>
  <si>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</si>
  <si>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</si>
  <si>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</si>
  <si>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</si>
  <si>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</si>
  <si>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</si>
  <si>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</si>
  <si>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</si>
  <si>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</si>
  <si>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</si>
  <si>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</si>
  <si>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</si>
  <si>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</si>
  <si>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</si>
  <si>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</si>
  <si>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</si>
  <si>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</si>
  <si>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</si>
  <si>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</si>
  <si>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</si>
  <si>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</si>
  <si>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</si>
  <si>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</si>
  <si>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</si>
  <si>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</si>
  <si>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</si>
  <si>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</si>
  <si>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</si>
  <si>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</si>
  <si>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</si>
  <si>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</si>
  <si>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</si>
  <si>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</si>
  <si>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</si>
  <si>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</si>
  <si>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</si>
  <si>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</si>
  <si>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</si>
  <si>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</si>
  <si>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</si>
  <si>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</si>
  <si>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</si>
  <si>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</si>
  <si>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</si>
  <si>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</si>
  <si>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</si>
  <si>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</si>
  <si>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</si>
  <si>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</si>
  <si>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</si>
  <si>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</si>
  <si>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</si>
  <si>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</si>
  <si>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</si>
  <si>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</si>
  <si>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</si>
  <si>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</si>
  <si>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</si>
  <si>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</si>
  <si>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</si>
  <si>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</si>
  <si>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</si>
  <si>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</si>
  <si>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</si>
  <si>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</si>
  <si>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</si>
  <si>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</si>
  <si>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</si>
  <si>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</si>
  <si>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</si>
  <si>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</si>
  <si>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</si>
  <si>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</si>
  <si>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</si>
  <si>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</si>
  <si>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</si>
  <si>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</si>
  <si>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</si>
  <si>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</si>
  <si>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</si>
  <si>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</si>
  <si>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</si>
  <si>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</si>
  <si>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</si>
  <si>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</si>
  <si>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</si>
  <si>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</si>
  <si>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</si>
  <si>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</si>
  <si>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</si>
  <si>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</si>
  <si>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</si>
  <si>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</si>
  <si>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</si>
  <si>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</si>
  <si>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</si>
  <si>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</si>
  <si>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</si>
  <si>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</si>
  <si>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TIERRA BLANCA, GUANAJUATO</t>
  </si>
  <si>
    <t>CORRESPONDIENTE DEL 1 DE ENERO AL 30 DE JUNIO DEL 2021</t>
  </si>
  <si>
    <t>Creciente</t>
  </si>
  <si>
    <t>En proceso de cobro</t>
  </si>
  <si>
    <t>PEPS</t>
  </si>
  <si>
    <t>conveniencia alta</t>
  </si>
  <si>
    <t>Sin impactos relevantes</t>
  </si>
  <si>
    <t>Según ley</t>
  </si>
  <si>
    <t>Anual</t>
  </si>
  <si>
    <t>Estimación de vida útil</t>
  </si>
  <si>
    <t>En uso, buen estado</t>
  </si>
  <si>
    <t>Estimación de vída útil</t>
  </si>
  <si>
    <t>Sin cambios</t>
  </si>
  <si>
    <t>Amortización</t>
  </si>
  <si>
    <t>En proceso de pago</t>
  </si>
  <si>
    <t>Principalmente el impuesto predial</t>
  </si>
  <si>
    <t>Impuestos derivados de predial</t>
  </si>
  <si>
    <t>Accesorios derivados de impuesto predial</t>
  </si>
  <si>
    <t>Derechos por servicios varios</t>
  </si>
  <si>
    <t>Derechos por agua potable, dren y alc</t>
  </si>
  <si>
    <t>Accesorios de derecho de agua potable</t>
  </si>
  <si>
    <t>Productos diversos</t>
  </si>
  <si>
    <t>Aprovechamientos diversos</t>
  </si>
  <si>
    <t>Derivados de participaciones</t>
  </si>
  <si>
    <t>Multas de policia y transito</t>
  </si>
  <si>
    <t>Afectación de bienes públicos</t>
  </si>
  <si>
    <t>Recurso federal Ramo 28</t>
  </si>
  <si>
    <t>Recurso federal Ramo 33</t>
  </si>
  <si>
    <t>Convenios diversos</t>
  </si>
  <si>
    <t>Sueldos y salarios</t>
  </si>
  <si>
    <t>Subsidio a SMDIF</t>
  </si>
  <si>
    <t>Ayudas y apoyos</t>
  </si>
  <si>
    <t>Donaciones</t>
  </si>
  <si>
    <t>Federal-Estatal</t>
  </si>
  <si>
    <t>Municipal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</si>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</sst>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9" fontId="13" fillId="0" borderId="0" xfId="9" applyNumberFormat="1" applyFont="1"/>
    <xf numFmtId="9" fontId="13" fillId="0" borderId="0" xfId="14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19049</xdr:rowOff>
    </xdr:from>
    <xdr:to>
      <xdr:col>1</xdr:col>
      <xdr:colOff>3333750</xdr:colOff>
      <xdr:row>55</xdr:row>
      <xdr:rowOff>0</xdr:rowOff>
    </xdr:to>
    <xdr:sp macro="" textlink="">
      <xdr:nvSpPr>
        <xdr:cNvPr id="2" name="CuadroTexto 1"/>
        <xdr:cNvSpPr txBox="1"/>
      </xdr:nvSpPr>
      <xdr:spPr>
        <a:xfrm>
          <a:off x="0" y="6505574"/>
          <a:ext cx="4314825" cy="16954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TITULAR</a:t>
          </a:r>
          <a:r>
            <a:rPr lang="es-MX" sz="1100" b="1" baseline="0"/>
            <a:t> DEL ENTE ADMINISTRATIVO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______________________________________</a:t>
          </a:r>
        </a:p>
        <a:p>
          <a:pPr algn="ctr"/>
          <a:r>
            <a:rPr lang="es-MX" sz="1100" b="1" baseline="0"/>
            <a:t>PROF. PEDRO PUEBLITO HERNÁNDEZ GARCÍA</a:t>
          </a:r>
        </a:p>
        <a:p>
          <a:pPr algn="ctr"/>
          <a:r>
            <a:rPr lang="es-MX" sz="1100" b="1" baseline="0"/>
            <a:t>PRESIDENTE MUNICIPAL</a:t>
          </a:r>
          <a:endParaRPr lang="es-MX" sz="1100" b="1"/>
        </a:p>
      </xdr:txBody>
    </xdr:sp>
    <xdr:clientData/>
  </xdr:twoCellAnchor>
  <xdr:twoCellAnchor>
    <xdr:from>
      <xdr:col>1</xdr:col>
      <xdr:colOff>3543300</xdr:colOff>
      <xdr:row>42</xdr:row>
      <xdr:rowOff>123825</xdr:rowOff>
    </xdr:from>
    <xdr:to>
      <xdr:col>5</xdr:col>
      <xdr:colOff>685800</xdr:colOff>
      <xdr:row>55</xdr:row>
      <xdr:rowOff>57150</xdr:rowOff>
    </xdr:to>
    <xdr:sp macro="" textlink="">
      <xdr:nvSpPr>
        <xdr:cNvPr id="3" name="CuadroTexto 2"/>
        <xdr:cNvSpPr txBox="1"/>
      </xdr:nvSpPr>
      <xdr:spPr>
        <a:xfrm>
          <a:off x="4524375" y="6467475"/>
          <a:ext cx="4314825" cy="1790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AREA FINANCIERA</a:t>
          </a:r>
          <a:endParaRPr lang="es-MX">
            <a:effectLst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LADN. JORGE LUIS MONTOYA HERNÁNDEZ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57"/>
  <sheetViews>
    <sheetView zoomScaleNormal="100" zoomScaleSheetLayoutView="100" workbookViewId="0">
      <pane ySplit="4" topLeftCell="A32" activePane="bottomLeft" state="frozen"/>
      <selection activeCell="A14" sqref="A14:B14"/>
      <selection pane="bottomLeft" activeCell="G37" sqref="G3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1" t="s">
        <v>626</v>
      </c>
      <c r="B1" s="141"/>
      <c r="C1" s="19"/>
      <c r="D1" s="16" t="s">
        <v>614</v>
      </c>
      <c r="E1" s="17">
        <v>2021</v>
      </c>
    </row>
    <row r="2" spans="1:5" ht="18.95" customHeight="1" x14ac:dyDescent="0.2">
      <c r="A2" s="142" t="s">
        <v>613</v>
      </c>
      <c r="B2" s="142"/>
      <c r="C2" s="38"/>
      <c r="D2" s="16" t="s">
        <v>615</v>
      </c>
      <c r="E2" s="19" t="s">
        <v>617</v>
      </c>
    </row>
    <row r="3" spans="1:5" ht="18.95" customHeight="1" x14ac:dyDescent="0.2">
      <c r="A3" s="143" t="s">
        <v>627</v>
      </c>
      <c r="B3" s="143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6" x14ac:dyDescent="0.2">
      <c r="A33" s="7"/>
      <c r="B33" s="9"/>
    </row>
    <row r="34" spans="1:6" x14ac:dyDescent="0.2">
      <c r="A34" s="47" t="s">
        <v>49</v>
      </c>
      <c r="B34" s="48" t="s">
        <v>44</v>
      </c>
    </row>
    <row r="35" spans="1:6" x14ac:dyDescent="0.2">
      <c r="A35" s="47" t="s">
        <v>50</v>
      </c>
      <c r="B35" s="48" t="s">
        <v>45</v>
      </c>
    </row>
    <row r="36" spans="1:6" x14ac:dyDescent="0.2">
      <c r="A36" s="7"/>
      <c r="B36" s="10"/>
    </row>
    <row r="37" spans="1:6" x14ac:dyDescent="0.2">
      <c r="A37" s="7"/>
      <c r="B37" s="8" t="s">
        <v>47</v>
      </c>
    </row>
    <row r="38" spans="1:6" x14ac:dyDescent="0.2">
      <c r="A38" s="7" t="s">
        <v>48</v>
      </c>
      <c r="B38" s="48" t="s">
        <v>32</v>
      </c>
    </row>
    <row r="39" spans="1:6" x14ac:dyDescent="0.2">
      <c r="A39" s="7"/>
      <c r="B39" s="48" t="s">
        <v>33</v>
      </c>
    </row>
    <row r="40" spans="1:6" ht="12" thickBot="1" x14ac:dyDescent="0.25">
      <c r="A40" s="11"/>
      <c r="B40" s="12"/>
    </row>
    <row r="42" spans="1:6" x14ac:dyDescent="0.2">
      <c r="A42" s="103" t="s">
        <v>661</v>
      </c>
      <c r="B42" s="103"/>
      <c r="C42" s="103"/>
      <c r="D42" s="103"/>
      <c r="E42" s="103"/>
      <c r="F42" s="103"/>
    </row>
    <row r="43" spans="1:6" x14ac:dyDescent="0.2">
      <c r="A43" s="103"/>
      <c r="B43" s="103"/>
      <c r="C43" s="103"/>
      <c r="D43" s="103"/>
      <c r="E43" s="103"/>
      <c r="F43" s="103"/>
    </row>
    <row r="44" spans="1:6" x14ac:dyDescent="0.2">
      <c r="A44" s="103"/>
      <c r="B44" s="103"/>
      <c r="C44" s="103"/>
      <c r="D44" s="103"/>
      <c r="E44" s="103"/>
      <c r="F44" s="103"/>
    </row>
    <row r="45" spans="1:6" x14ac:dyDescent="0.2">
      <c r="A45" s="103"/>
      <c r="B45" s="103"/>
      <c r="C45" s="103"/>
      <c r="D45" s="103"/>
      <c r="E45" s="103"/>
      <c r="F45" s="103"/>
    </row>
    <row r="46" spans="1:6" x14ac:dyDescent="0.2">
      <c r="A46" s="103"/>
      <c r="B46" s="103"/>
      <c r="C46" s="103"/>
      <c r="D46" s="103"/>
      <c r="E46" s="103"/>
      <c r="F46" s="103"/>
    </row>
    <row r="47" spans="1:6" x14ac:dyDescent="0.2">
      <c r="A47" s="103"/>
      <c r="B47" s="103"/>
      <c r="C47" s="103"/>
      <c r="D47" s="103"/>
      <c r="E47" s="103"/>
      <c r="F47" s="103"/>
    </row>
    <row r="48" spans="1:6" x14ac:dyDescent="0.2">
      <c r="A48" s="103"/>
      <c r="B48" s="103"/>
      <c r="C48" s="103"/>
      <c r="D48" s="103"/>
      <c r="E48" s="103"/>
      <c r="F48" s="103"/>
    </row>
    <row r="49" spans="1:6" x14ac:dyDescent="0.2">
      <c r="A49" s="103"/>
      <c r="B49" s="103"/>
      <c r="C49" s="103"/>
      <c r="D49" s="103"/>
      <c r="E49" s="103"/>
      <c r="F49" s="103"/>
    </row>
    <row r="50" spans="1:6" x14ac:dyDescent="0.2">
      <c r="A50" s="103"/>
      <c r="B50" s="103"/>
      <c r="C50" s="103"/>
      <c r="D50" s="103"/>
      <c r="E50" s="103"/>
      <c r="F50" s="103"/>
    </row>
    <row r="51" spans="1:6" x14ac:dyDescent="0.2">
      <c r="A51" s="103"/>
      <c r="B51" s="103"/>
      <c r="C51" s="103"/>
      <c r="D51" s="103"/>
      <c r="E51" s="103"/>
      <c r="F51" s="103"/>
    </row>
    <row r="52" spans="1:6" x14ac:dyDescent="0.2">
      <c r="A52" s="103"/>
      <c r="B52" s="103"/>
      <c r="C52" s="103"/>
      <c r="D52" s="103"/>
      <c r="E52" s="103"/>
      <c r="F52" s="103"/>
    </row>
    <row r="53" spans="1:6" x14ac:dyDescent="0.2">
      <c r="A53" s="103"/>
      <c r="B53" s="103"/>
      <c r="C53" s="103"/>
      <c r="D53" s="103"/>
      <c r="E53" s="103"/>
      <c r="F53" s="103"/>
    </row>
    <row r="54" spans="1:6" x14ac:dyDescent="0.2">
      <c r="A54" s="103"/>
      <c r="B54" s="103"/>
      <c r="C54" s="103"/>
      <c r="D54" s="103"/>
      <c r="E54" s="103"/>
      <c r="F54" s="103"/>
    </row>
    <row r="55" spans="1:6" x14ac:dyDescent="0.2">
      <c r="A55" s="103"/>
      <c r="B55" s="103"/>
      <c r="C55" s="103"/>
      <c r="D55" s="103"/>
      <c r="E55" s="103"/>
      <c r="F55" s="103"/>
    </row>
    <row r="56" spans="1:6" x14ac:dyDescent="0.2">
      <c r="A56" s="103"/>
      <c r="B56" s="103"/>
      <c r="C56" s="103"/>
      <c r="D56" s="103"/>
      <c r="E56" s="103"/>
      <c r="F56" s="103"/>
    </row>
    <row r="57" spans="1:6" x14ac:dyDescent="0.2">
      <c r="A57" s="103"/>
      <c r="B57" s="103"/>
      <c r="C57" s="103"/>
      <c r="D57" s="103"/>
      <c r="E57" s="103"/>
      <c r="F57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7" t="s">
        <v>626</v>
      </c>
      <c r="B1" s="148"/>
      <c r="C1" s="149"/>
    </row>
    <row r="2" spans="1:3" s="39" customFormat="1" ht="18" customHeight="1" x14ac:dyDescent="0.25">
      <c r="A2" s="150" t="s">
        <v>44</v>
      </c>
      <c r="B2" s="151"/>
      <c r="C2" s="152"/>
    </row>
    <row r="3" spans="1:3" s="39" customFormat="1" ht="18" customHeight="1" x14ac:dyDescent="0.25">
      <c r="A3" s="150" t="s">
        <v>627</v>
      </c>
      <c r="B3" s="151"/>
      <c r="C3" s="152"/>
    </row>
    <row r="4" spans="1:3" s="42" customFormat="1" ht="18" customHeight="1" x14ac:dyDescent="0.2">
      <c r="A4" s="153" t="s">
        <v>624</v>
      </c>
      <c r="B4" s="154"/>
      <c r="C4" s="155"/>
    </row>
    <row r="5" spans="1:3" s="40" customFormat="1" x14ac:dyDescent="0.2">
      <c r="A5" s="60" t="s">
        <v>529</v>
      </c>
      <c r="B5" s="60"/>
      <c r="C5" s="61">
        <v>52106460.049999997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52106460.049999997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3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6" t="s">
        <v>626</v>
      </c>
      <c r="B1" s="157"/>
      <c r="C1" s="158"/>
    </row>
    <row r="2" spans="1:3" s="43" customFormat="1" ht="18.95" customHeight="1" x14ac:dyDescent="0.25">
      <c r="A2" s="159" t="s">
        <v>45</v>
      </c>
      <c r="B2" s="160"/>
      <c r="C2" s="161"/>
    </row>
    <row r="3" spans="1:3" s="43" customFormat="1" ht="18.95" customHeight="1" x14ac:dyDescent="0.25">
      <c r="A3" s="159" t="s">
        <v>627</v>
      </c>
      <c r="B3" s="160"/>
      <c r="C3" s="161"/>
    </row>
    <row r="4" spans="1:3" s="44" customFormat="1" x14ac:dyDescent="0.2">
      <c r="A4" s="153" t="s">
        <v>624</v>
      </c>
      <c r="B4" s="154"/>
      <c r="C4" s="155"/>
    </row>
    <row r="5" spans="1:3" x14ac:dyDescent="0.2">
      <c r="A5" s="91" t="s">
        <v>542</v>
      </c>
      <c r="B5" s="60"/>
      <c r="C5" s="84">
        <v>33203018.989999998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6308670.79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64290.01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6001450.1500000004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242930.63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26894348.199999999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19" workbookViewId="0">
      <selection activeCell="G2" sqref="G2:G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6" t="s">
        <v>626</v>
      </c>
      <c r="B1" s="162"/>
      <c r="C1" s="162"/>
      <c r="D1" s="162"/>
      <c r="E1" s="162"/>
      <c r="F1" s="162"/>
      <c r="G1" s="29" t="s">
        <v>614</v>
      </c>
      <c r="H1" s="30">
        <v>2021</v>
      </c>
    </row>
    <row r="2" spans="1:10" ht="18.95" customHeight="1" x14ac:dyDescent="0.2">
      <c r="A2" s="146" t="s">
        <v>625</v>
      </c>
      <c r="B2" s="162"/>
      <c r="C2" s="162"/>
      <c r="D2" s="162"/>
      <c r="E2" s="162"/>
      <c r="F2" s="162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3" t="s">
        <v>627</v>
      </c>
      <c r="B3" s="164"/>
      <c r="C3" s="164"/>
      <c r="D3" s="164"/>
      <c r="E3" s="164"/>
      <c r="F3" s="164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5" t="s">
        <v>35</v>
      </c>
      <c r="B5" s="165"/>
      <c r="C5" s="165"/>
      <c r="D5" s="165"/>
      <c r="E5" s="165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6" t="s">
        <v>37</v>
      </c>
      <c r="C10" s="166"/>
      <c r="D10" s="166"/>
      <c r="E10" s="166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6" t="s">
        <v>39</v>
      </c>
      <c r="C12" s="166"/>
      <c r="D12" s="166"/>
      <c r="E12" s="166"/>
    </row>
    <row r="13" spans="1:8" s="129" customFormat="1" ht="26.1" customHeight="1" x14ac:dyDescent="0.2">
      <c r="A13" s="133" t="s">
        <v>608</v>
      </c>
      <c r="B13" s="166" t="s">
        <v>40</v>
      </c>
      <c r="C13" s="166"/>
      <c r="D13" s="166"/>
      <c r="E13" s="166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opLeftCell="A17" zoomScale="106" zoomScaleNormal="106" workbookViewId="0">
      <selection activeCell="A119" sqref="A11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4" t="s">
        <v>626</v>
      </c>
      <c r="B1" s="145"/>
      <c r="C1" s="145"/>
      <c r="D1" s="145"/>
      <c r="E1" s="145"/>
      <c r="F1" s="145"/>
      <c r="G1" s="16" t="s">
        <v>614</v>
      </c>
      <c r="H1" s="27">
        <v>2021</v>
      </c>
    </row>
    <row r="2" spans="1:8" s="18" customFormat="1" ht="18.95" customHeight="1" x14ac:dyDescent="0.25">
      <c r="A2" s="144" t="s">
        <v>618</v>
      </c>
      <c r="B2" s="145"/>
      <c r="C2" s="145"/>
      <c r="D2" s="145"/>
      <c r="E2" s="145"/>
      <c r="F2" s="145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4" t="s">
        <v>627</v>
      </c>
      <c r="B3" s="145"/>
      <c r="C3" s="145"/>
      <c r="D3" s="145"/>
      <c r="E3" s="145"/>
      <c r="F3" s="145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222386.42</v>
      </c>
      <c r="D9" s="22" t="s">
        <v>628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430833.25</v>
      </c>
      <c r="D15" s="26">
        <v>431927.38</v>
      </c>
      <c r="E15" s="26">
        <v>434717.95</v>
      </c>
      <c r="F15" s="26">
        <v>994793.05</v>
      </c>
      <c r="G15" s="26">
        <v>528519.87</v>
      </c>
      <c r="H15" s="22" t="s">
        <v>629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62563</v>
      </c>
      <c r="D20" s="26">
        <v>62563</v>
      </c>
      <c r="E20" s="26">
        <v>0</v>
      </c>
      <c r="F20" s="26">
        <v>0</v>
      </c>
      <c r="G20" s="26">
        <v>0</v>
      </c>
      <c r="H20" s="22" t="s">
        <v>629</v>
      </c>
    </row>
    <row r="21" spans="1:8" x14ac:dyDescent="0.2">
      <c r="A21" s="24">
        <v>1125</v>
      </c>
      <c r="B21" s="22" t="s">
        <v>210</v>
      </c>
      <c r="C21" s="26">
        <v>20000</v>
      </c>
      <c r="D21" s="26">
        <v>20000</v>
      </c>
      <c r="E21" s="26">
        <v>0</v>
      </c>
      <c r="F21" s="26">
        <v>0</v>
      </c>
      <c r="G21" s="26">
        <v>0</v>
      </c>
      <c r="H21" s="22" t="s">
        <v>629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338322.53</v>
      </c>
      <c r="D23" s="26">
        <v>338322.53</v>
      </c>
      <c r="E23" s="26">
        <v>0</v>
      </c>
      <c r="F23" s="26">
        <v>0</v>
      </c>
      <c r="G23" s="26">
        <v>0</v>
      </c>
      <c r="H23" s="22" t="s">
        <v>629</v>
      </c>
    </row>
    <row r="24" spans="1:8" x14ac:dyDescent="0.2">
      <c r="A24" s="24">
        <v>1131</v>
      </c>
      <c r="B24" s="22" t="s">
        <v>211</v>
      </c>
      <c r="C24" s="26">
        <v>111071.99</v>
      </c>
      <c r="D24" s="26">
        <v>111071.99</v>
      </c>
      <c r="E24" s="26">
        <v>0</v>
      </c>
      <c r="F24" s="26">
        <v>0</v>
      </c>
      <c r="G24" s="26">
        <v>0</v>
      </c>
      <c r="H24" s="22" t="s">
        <v>629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3764403.71</v>
      </c>
      <c r="D27" s="26">
        <v>3764403.71</v>
      </c>
      <c r="E27" s="26">
        <v>0</v>
      </c>
      <c r="F27" s="26">
        <v>0</v>
      </c>
      <c r="G27" s="26">
        <v>0</v>
      </c>
      <c r="H27" s="22" t="s">
        <v>629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17550</v>
      </c>
    </row>
    <row r="42" spans="1:8" x14ac:dyDescent="0.2">
      <c r="A42" s="24">
        <v>1151</v>
      </c>
      <c r="B42" s="22" t="s">
        <v>226</v>
      </c>
      <c r="C42" s="26">
        <v>17550</v>
      </c>
      <c r="D42" s="22" t="s">
        <v>630</v>
      </c>
      <c r="E42" s="22" t="s">
        <v>631</v>
      </c>
      <c r="F42" s="22" t="s">
        <v>632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332941879.75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8158459.6100000003</v>
      </c>
      <c r="D55" s="26">
        <v>0</v>
      </c>
      <c r="E55" s="26">
        <v>0</v>
      </c>
      <c r="F55" s="22" t="s">
        <v>635</v>
      </c>
      <c r="G55" s="22" t="s">
        <v>633</v>
      </c>
      <c r="H55" s="22" t="s">
        <v>634</v>
      </c>
      <c r="I55" s="22" t="s">
        <v>636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647507.26</v>
      </c>
      <c r="D57" s="26">
        <v>0</v>
      </c>
      <c r="E57" s="26">
        <v>0</v>
      </c>
      <c r="F57" s="22" t="s">
        <v>635</v>
      </c>
      <c r="G57" s="22" t="s">
        <v>633</v>
      </c>
      <c r="H57" s="22" t="s">
        <v>634</v>
      </c>
      <c r="I57" s="22" t="s">
        <v>636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323136550.57999998</v>
      </c>
      <c r="D59" s="26">
        <v>0</v>
      </c>
      <c r="E59" s="26">
        <v>0</v>
      </c>
      <c r="F59" s="22" t="s">
        <v>635</v>
      </c>
      <c r="G59" s="22" t="s">
        <v>633</v>
      </c>
      <c r="H59" s="22" t="s">
        <v>634</v>
      </c>
      <c r="I59" s="22" t="s">
        <v>636</v>
      </c>
    </row>
    <row r="60" spans="1:9" x14ac:dyDescent="0.2">
      <c r="A60" s="24">
        <v>1236</v>
      </c>
      <c r="B60" s="22" t="s">
        <v>237</v>
      </c>
      <c r="C60" s="26">
        <v>999362.3</v>
      </c>
      <c r="D60" s="26">
        <v>0</v>
      </c>
      <c r="E60" s="26">
        <v>0</v>
      </c>
      <c r="F60" s="22" t="s">
        <v>635</v>
      </c>
      <c r="G60" s="22" t="s">
        <v>633</v>
      </c>
      <c r="H60" s="22" t="s">
        <v>634</v>
      </c>
      <c r="I60" s="22" t="s">
        <v>636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20780976.799999997</v>
      </c>
      <c r="D62" s="26">
        <f t="shared" ref="D62:E62" si="0">SUM(D63:D70)</f>
        <v>0</v>
      </c>
      <c r="E62" s="26">
        <f t="shared" si="0"/>
        <v>-7765770.1800000016</v>
      </c>
    </row>
    <row r="63" spans="1:9" x14ac:dyDescent="0.2">
      <c r="A63" s="24">
        <v>1241</v>
      </c>
      <c r="B63" s="22" t="s">
        <v>240</v>
      </c>
      <c r="C63" s="26">
        <v>3891300.48</v>
      </c>
      <c r="D63" s="26">
        <v>0</v>
      </c>
      <c r="E63" s="26">
        <v>-1487350.25</v>
      </c>
      <c r="F63" s="22" t="s">
        <v>635</v>
      </c>
      <c r="G63" s="22" t="s">
        <v>633</v>
      </c>
      <c r="H63" s="22" t="s">
        <v>634</v>
      </c>
      <c r="I63" s="22" t="s">
        <v>636</v>
      </c>
    </row>
    <row r="64" spans="1:9" x14ac:dyDescent="0.2">
      <c r="A64" s="24">
        <v>1242</v>
      </c>
      <c r="B64" s="22" t="s">
        <v>241</v>
      </c>
      <c r="C64" s="26">
        <v>632320.94999999995</v>
      </c>
      <c r="D64" s="26">
        <v>0</v>
      </c>
      <c r="E64" s="26">
        <v>-187138</v>
      </c>
      <c r="F64" s="22" t="s">
        <v>635</v>
      </c>
      <c r="G64" s="22" t="s">
        <v>633</v>
      </c>
      <c r="H64" s="22" t="s">
        <v>634</v>
      </c>
      <c r="I64" s="22" t="s">
        <v>636</v>
      </c>
    </row>
    <row r="65" spans="1:9" x14ac:dyDescent="0.2">
      <c r="A65" s="24">
        <v>1243</v>
      </c>
      <c r="B65" s="22" t="s">
        <v>242</v>
      </c>
      <c r="C65" s="26">
        <v>7114.44</v>
      </c>
      <c r="D65" s="26">
        <v>0</v>
      </c>
      <c r="E65" s="26">
        <v>-780.12</v>
      </c>
      <c r="F65" s="22" t="s">
        <v>635</v>
      </c>
      <c r="G65" s="22" t="s">
        <v>633</v>
      </c>
      <c r="H65" s="22" t="s">
        <v>634</v>
      </c>
      <c r="I65" s="22" t="s">
        <v>636</v>
      </c>
    </row>
    <row r="66" spans="1:9" x14ac:dyDescent="0.2">
      <c r="A66" s="24">
        <v>1244</v>
      </c>
      <c r="B66" s="22" t="s">
        <v>243</v>
      </c>
      <c r="C66" s="26">
        <v>10390730.779999999</v>
      </c>
      <c r="D66" s="26">
        <v>0</v>
      </c>
      <c r="E66" s="26">
        <v>-3794719.6</v>
      </c>
      <c r="F66" s="22" t="s">
        <v>635</v>
      </c>
      <c r="G66" s="22" t="s">
        <v>633</v>
      </c>
      <c r="H66" s="22" t="s">
        <v>634</v>
      </c>
      <c r="I66" s="22" t="s">
        <v>636</v>
      </c>
    </row>
    <row r="67" spans="1:9" x14ac:dyDescent="0.2">
      <c r="A67" s="24">
        <v>1245</v>
      </c>
      <c r="B67" s="22" t="s">
        <v>244</v>
      </c>
      <c r="C67" s="26">
        <v>48319.27</v>
      </c>
      <c r="D67" s="26">
        <v>0</v>
      </c>
      <c r="E67" s="26">
        <v>-5469.98</v>
      </c>
      <c r="F67" s="22" t="s">
        <v>635</v>
      </c>
      <c r="G67" s="22" t="s">
        <v>633</v>
      </c>
      <c r="H67" s="22" t="s">
        <v>634</v>
      </c>
      <c r="I67" s="22" t="s">
        <v>636</v>
      </c>
    </row>
    <row r="68" spans="1:9" x14ac:dyDescent="0.2">
      <c r="A68" s="24">
        <v>1246</v>
      </c>
      <c r="B68" s="22" t="s">
        <v>245</v>
      </c>
      <c r="C68" s="26">
        <v>5807210.8799999999</v>
      </c>
      <c r="D68" s="26">
        <v>0</v>
      </c>
      <c r="E68" s="26">
        <v>-2290312.23</v>
      </c>
      <c r="F68" s="22" t="s">
        <v>635</v>
      </c>
      <c r="G68" s="22" t="s">
        <v>633</v>
      </c>
      <c r="H68" s="22" t="s">
        <v>634</v>
      </c>
      <c r="I68" s="22" t="s">
        <v>636</v>
      </c>
    </row>
    <row r="69" spans="1:9" x14ac:dyDescent="0.2">
      <c r="A69" s="24">
        <v>1247</v>
      </c>
      <c r="B69" s="22" t="s">
        <v>246</v>
      </c>
      <c r="C69" s="26">
        <v>3980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387224.3</v>
      </c>
      <c r="D74" s="26">
        <f>SUM(D75:D79)</f>
        <v>0</v>
      </c>
      <c r="E74" s="26">
        <f>SUM(E75:E79)</f>
        <v>241283</v>
      </c>
    </row>
    <row r="75" spans="1:9" x14ac:dyDescent="0.2">
      <c r="A75" s="24">
        <v>1251</v>
      </c>
      <c r="B75" s="22" t="s">
        <v>250</v>
      </c>
      <c r="C75" s="26">
        <v>43226.73</v>
      </c>
      <c r="D75" s="26">
        <v>0</v>
      </c>
      <c r="E75" s="26">
        <v>8323.01</v>
      </c>
      <c r="F75" s="22" t="s">
        <v>637</v>
      </c>
      <c r="G75" s="22" t="s">
        <v>633</v>
      </c>
      <c r="H75" s="22" t="s">
        <v>638</v>
      </c>
      <c r="I75" s="22" t="s">
        <v>639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343997.57</v>
      </c>
      <c r="D78" s="26">
        <v>0</v>
      </c>
      <c r="E78" s="26">
        <v>232959.99</v>
      </c>
      <c r="F78" s="22" t="s">
        <v>637</v>
      </c>
      <c r="G78" s="22" t="s">
        <v>633</v>
      </c>
      <c r="H78" s="22" t="s">
        <v>638</v>
      </c>
      <c r="I78" s="22" t="s">
        <v>639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12904510.73</v>
      </c>
      <c r="D80" s="26">
        <f>SUM(D81:D86)</f>
        <v>0</v>
      </c>
      <c r="E80" s="26">
        <f>SUM(E81:E86)</f>
        <v>0</v>
      </c>
    </row>
    <row r="81" spans="1:9" x14ac:dyDescent="0.2">
      <c r="A81" s="24">
        <v>1271</v>
      </c>
      <c r="B81" s="22" t="s">
        <v>256</v>
      </c>
      <c r="C81" s="26">
        <v>12624110.08</v>
      </c>
      <c r="D81" s="26">
        <v>0</v>
      </c>
      <c r="E81" s="26">
        <v>0</v>
      </c>
      <c r="F81" s="22" t="s">
        <v>637</v>
      </c>
      <c r="G81" s="22" t="s">
        <v>633</v>
      </c>
      <c r="H81" s="22" t="s">
        <v>638</v>
      </c>
      <c r="I81" s="22" t="s">
        <v>639</v>
      </c>
    </row>
    <row r="82" spans="1:9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9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9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9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9" x14ac:dyDescent="0.2">
      <c r="A86" s="24">
        <v>1279</v>
      </c>
      <c r="B86" s="22" t="s">
        <v>261</v>
      </c>
      <c r="C86" s="26">
        <v>280400.65000000002</v>
      </c>
      <c r="D86" s="26">
        <v>0</v>
      </c>
      <c r="E86" s="26">
        <v>0</v>
      </c>
      <c r="F86" s="22" t="s">
        <v>637</v>
      </c>
      <c r="G86" s="22" t="s">
        <v>633</v>
      </c>
      <c r="H86" s="22" t="s">
        <v>638</v>
      </c>
      <c r="I86" s="22" t="s">
        <v>639</v>
      </c>
    </row>
    <row r="88" spans="1:9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9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9" x14ac:dyDescent="0.2">
      <c r="A90" s="24">
        <v>1160</v>
      </c>
      <c r="B90" s="22" t="s">
        <v>263</v>
      </c>
      <c r="C90" s="26">
        <f>SUM(C91:C92)</f>
        <v>0</v>
      </c>
    </row>
    <row r="91" spans="1:9" x14ac:dyDescent="0.2">
      <c r="A91" s="24">
        <v>1161</v>
      </c>
      <c r="B91" s="22" t="s">
        <v>264</v>
      </c>
      <c r="C91" s="26">
        <v>0</v>
      </c>
    </row>
    <row r="92" spans="1:9" x14ac:dyDescent="0.2">
      <c r="A92" s="24">
        <v>1162</v>
      </c>
      <c r="B92" s="22" t="s">
        <v>265</v>
      </c>
      <c r="C92" s="26">
        <v>0</v>
      </c>
    </row>
    <row r="94" spans="1:9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9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9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7195155.0700000003</v>
      </c>
      <c r="D110" s="26">
        <f>SUM(D111:D119)</f>
        <v>7195155.0700000003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2305344.61</v>
      </c>
      <c r="D111" s="26">
        <f>C111</f>
        <v>2305344.61</v>
      </c>
      <c r="E111" s="26">
        <v>0</v>
      </c>
      <c r="F111" s="26">
        <v>0</v>
      </c>
      <c r="G111" s="26">
        <v>0</v>
      </c>
      <c r="H111" s="22" t="s">
        <v>640</v>
      </c>
    </row>
    <row r="112" spans="1:8" x14ac:dyDescent="0.2">
      <c r="A112" s="24">
        <v>2112</v>
      </c>
      <c r="B112" s="22" t="s">
        <v>274</v>
      </c>
      <c r="C112" s="26">
        <v>83004.22</v>
      </c>
      <c r="D112" s="26">
        <f t="shared" ref="D112:D119" si="1">C112</f>
        <v>83004.22</v>
      </c>
      <c r="E112" s="26">
        <v>0</v>
      </c>
      <c r="F112" s="26">
        <v>0</v>
      </c>
      <c r="G112" s="26">
        <v>0</v>
      </c>
      <c r="H112" s="22" t="s">
        <v>640</v>
      </c>
    </row>
    <row r="113" spans="1:8" x14ac:dyDescent="0.2">
      <c r="A113" s="24">
        <v>2113</v>
      </c>
      <c r="B113" s="22" t="s">
        <v>275</v>
      </c>
      <c r="C113" s="26">
        <v>549113.06000000006</v>
      </c>
      <c r="D113" s="26">
        <f t="shared" si="1"/>
        <v>549113.06000000006</v>
      </c>
      <c r="E113" s="26">
        <v>0</v>
      </c>
      <c r="F113" s="26">
        <v>0</v>
      </c>
      <c r="G113" s="26">
        <v>0</v>
      </c>
      <c r="H113" s="22" t="s">
        <v>640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2625.01</v>
      </c>
      <c r="D115" s="26">
        <f t="shared" si="1"/>
        <v>2625.01</v>
      </c>
      <c r="E115" s="26">
        <v>0</v>
      </c>
      <c r="F115" s="26">
        <v>0</v>
      </c>
      <c r="G115" s="26">
        <v>0</v>
      </c>
      <c r="H115" s="22" t="s">
        <v>640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277805.89</v>
      </c>
      <c r="D117" s="26">
        <f t="shared" si="1"/>
        <v>277805.89</v>
      </c>
      <c r="E117" s="26">
        <v>0</v>
      </c>
      <c r="F117" s="26">
        <v>0</v>
      </c>
      <c r="G117" s="26">
        <v>0</v>
      </c>
      <c r="H117" s="22" t="s">
        <v>640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3977262.28</v>
      </c>
      <c r="D119" s="26">
        <f t="shared" si="1"/>
        <v>3977262.28</v>
      </c>
      <c r="E119" s="26">
        <v>0</v>
      </c>
      <c r="F119" s="26">
        <v>0</v>
      </c>
      <c r="G119" s="26">
        <v>0</v>
      </c>
      <c r="H119" s="22" t="s">
        <v>640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51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topLeftCell="A4" zoomScaleNormal="100" workbookViewId="0">
      <selection activeCell="B22" sqref="B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2" t="s">
        <v>626</v>
      </c>
      <c r="B1" s="142"/>
      <c r="C1" s="142"/>
      <c r="D1" s="16" t="s">
        <v>614</v>
      </c>
      <c r="E1" s="27">
        <v>2021</v>
      </c>
    </row>
    <row r="2" spans="1:5" s="18" customFormat="1" ht="18.95" customHeight="1" x14ac:dyDescent="0.25">
      <c r="A2" s="142" t="s">
        <v>621</v>
      </c>
      <c r="B2" s="142"/>
      <c r="C2" s="142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2" t="s">
        <v>627</v>
      </c>
      <c r="B3" s="142"/>
      <c r="C3" s="142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2267314.7000000002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911826.63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861129.35</v>
      </c>
      <c r="D11" s="102" t="s">
        <v>641</v>
      </c>
      <c r="E11" s="51"/>
    </row>
    <row r="12" spans="1:5" x14ac:dyDescent="0.2">
      <c r="A12" s="52">
        <v>4113</v>
      </c>
      <c r="B12" s="53" t="s">
        <v>311</v>
      </c>
      <c r="C12" s="57">
        <v>378.01</v>
      </c>
      <c r="D12" s="102" t="s">
        <v>642</v>
      </c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50319.27</v>
      </c>
      <c r="D16" s="102" t="s">
        <v>643</v>
      </c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1068202.1599999999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22901.759999999998</v>
      </c>
      <c r="D29" s="102" t="s">
        <v>644</v>
      </c>
      <c r="E29" s="51"/>
    </row>
    <row r="30" spans="1:5" x14ac:dyDescent="0.2">
      <c r="A30" s="52">
        <v>4143</v>
      </c>
      <c r="B30" s="53" t="s">
        <v>326</v>
      </c>
      <c r="C30" s="57">
        <v>1036557.2</v>
      </c>
      <c r="D30" s="102" t="s">
        <v>645</v>
      </c>
      <c r="E30" s="51"/>
    </row>
    <row r="31" spans="1:5" x14ac:dyDescent="0.2">
      <c r="A31" s="52">
        <v>4144</v>
      </c>
      <c r="B31" s="53" t="s">
        <v>327</v>
      </c>
      <c r="C31" s="57">
        <v>8743.2000000000007</v>
      </c>
      <c r="D31" s="102" t="s">
        <v>646</v>
      </c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94672.320000000007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94672.320000000007</v>
      </c>
      <c r="D35" s="102" t="s">
        <v>647</v>
      </c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192613.59000000003</v>
      </c>
      <c r="D37" s="102" t="s">
        <v>649</v>
      </c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71301.740000000005</v>
      </c>
      <c r="D39" s="102" t="s">
        <v>650</v>
      </c>
      <c r="E39" s="51"/>
    </row>
    <row r="40" spans="1:5" x14ac:dyDescent="0.2">
      <c r="A40" s="52">
        <v>4163</v>
      </c>
      <c r="B40" s="53" t="s">
        <v>331</v>
      </c>
      <c r="C40" s="57">
        <v>33000</v>
      </c>
      <c r="D40" s="102" t="s">
        <v>651</v>
      </c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88311.85</v>
      </c>
      <c r="D45" s="102" t="s">
        <v>648</v>
      </c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49839145.349999994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49839145.349999994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27374286.27</v>
      </c>
      <c r="D60" s="102" t="s">
        <v>652</v>
      </c>
      <c r="E60" s="51"/>
    </row>
    <row r="61" spans="1:5" x14ac:dyDescent="0.2">
      <c r="A61" s="52">
        <v>4212</v>
      </c>
      <c r="B61" s="53" t="s">
        <v>337</v>
      </c>
      <c r="C61" s="57">
        <v>21735402</v>
      </c>
      <c r="D61" s="102" t="s">
        <v>653</v>
      </c>
      <c r="E61" s="51"/>
    </row>
    <row r="62" spans="1:5" x14ac:dyDescent="0.2">
      <c r="A62" s="52">
        <v>4213</v>
      </c>
      <c r="B62" s="53" t="s">
        <v>338</v>
      </c>
      <c r="C62" s="57">
        <v>326341.61</v>
      </c>
      <c r="D62" s="102" t="s">
        <v>654</v>
      </c>
      <c r="E62" s="51"/>
    </row>
    <row r="63" spans="1:5" x14ac:dyDescent="0.2">
      <c r="A63" s="52">
        <v>4214</v>
      </c>
      <c r="B63" s="53" t="s">
        <v>516</v>
      </c>
      <c r="C63" s="57">
        <v>403115.47</v>
      </c>
      <c r="D63" s="102" t="s">
        <v>649</v>
      </c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26894348.200000003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19029168.73</v>
      </c>
      <c r="D100" s="59">
        <f>C100/$C$99</f>
        <v>0.70755270172340512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13755804.530000001</v>
      </c>
      <c r="D101" s="59">
        <f t="shared" ref="D101:D164" si="0">C101/$C$99</f>
        <v>0.51147566126923272</v>
      </c>
      <c r="E101" s="58"/>
    </row>
    <row r="102" spans="1:5" x14ac:dyDescent="0.2">
      <c r="A102" s="56">
        <v>5111</v>
      </c>
      <c r="B102" s="53" t="s">
        <v>364</v>
      </c>
      <c r="C102" s="57">
        <v>12753161.23</v>
      </c>
      <c r="D102" s="59">
        <f t="shared" si="0"/>
        <v>0.47419484328681366</v>
      </c>
      <c r="E102" s="58" t="s">
        <v>655</v>
      </c>
    </row>
    <row r="103" spans="1:5" x14ac:dyDescent="0.2">
      <c r="A103" s="56">
        <v>5112</v>
      </c>
      <c r="B103" s="53" t="s">
        <v>365</v>
      </c>
      <c r="C103" s="57">
        <v>502184.22</v>
      </c>
      <c r="D103" s="59">
        <f t="shared" si="0"/>
        <v>1.8672481529037388E-2</v>
      </c>
      <c r="E103" s="58"/>
    </row>
    <row r="104" spans="1:5" x14ac:dyDescent="0.2">
      <c r="A104" s="56">
        <v>5113</v>
      </c>
      <c r="B104" s="53" t="s">
        <v>366</v>
      </c>
      <c r="C104" s="57">
        <v>232701.16</v>
      </c>
      <c r="D104" s="59">
        <f t="shared" si="0"/>
        <v>8.6524186520348535E-3</v>
      </c>
      <c r="E104" s="58"/>
    </row>
    <row r="105" spans="1:5" x14ac:dyDescent="0.2">
      <c r="A105" s="56">
        <v>5114</v>
      </c>
      <c r="B105" s="53" t="s">
        <v>367</v>
      </c>
      <c r="C105" s="57">
        <v>52771.199999999997</v>
      </c>
      <c r="D105" s="59">
        <f t="shared" si="0"/>
        <v>1.9621669061308574E-3</v>
      </c>
      <c r="E105" s="58"/>
    </row>
    <row r="106" spans="1:5" x14ac:dyDescent="0.2">
      <c r="A106" s="56">
        <v>5115</v>
      </c>
      <c r="B106" s="53" t="s">
        <v>368</v>
      </c>
      <c r="C106" s="57">
        <v>214986.72</v>
      </c>
      <c r="D106" s="59">
        <f t="shared" si="0"/>
        <v>7.9937508952159682E-3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2554431.73</v>
      </c>
      <c r="D108" s="59">
        <f t="shared" si="0"/>
        <v>9.4980243098064729E-2</v>
      </c>
      <c r="E108" s="58"/>
    </row>
    <row r="109" spans="1:5" x14ac:dyDescent="0.2">
      <c r="A109" s="56">
        <v>5121</v>
      </c>
      <c r="B109" s="53" t="s">
        <v>371</v>
      </c>
      <c r="C109" s="57">
        <v>181104.7</v>
      </c>
      <c r="D109" s="59">
        <f t="shared" si="0"/>
        <v>6.7339315551808018E-3</v>
      </c>
      <c r="E109" s="58"/>
    </row>
    <row r="110" spans="1:5" x14ac:dyDescent="0.2">
      <c r="A110" s="56">
        <v>5122</v>
      </c>
      <c r="B110" s="53" t="s">
        <v>372</v>
      </c>
      <c r="C110" s="57">
        <v>122101.54</v>
      </c>
      <c r="D110" s="59">
        <f t="shared" si="0"/>
        <v>4.5400445882529316E-3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351187.71</v>
      </c>
      <c r="D112" s="59">
        <f t="shared" si="0"/>
        <v>1.3058048753901387E-2</v>
      </c>
      <c r="E112" s="58"/>
    </row>
    <row r="113" spans="1:5" x14ac:dyDescent="0.2">
      <c r="A113" s="56">
        <v>5125</v>
      </c>
      <c r="B113" s="53" t="s">
        <v>375</v>
      </c>
      <c r="C113" s="57">
        <v>71153.460000000006</v>
      </c>
      <c r="D113" s="59">
        <f t="shared" si="0"/>
        <v>2.6456659023995233E-3</v>
      </c>
      <c r="E113" s="58"/>
    </row>
    <row r="114" spans="1:5" x14ac:dyDescent="0.2">
      <c r="A114" s="56">
        <v>5126</v>
      </c>
      <c r="B114" s="53" t="s">
        <v>376</v>
      </c>
      <c r="C114" s="57">
        <v>1792014.68</v>
      </c>
      <c r="D114" s="59">
        <f t="shared" si="0"/>
        <v>6.6631645677882601E-2</v>
      </c>
      <c r="E114" s="58"/>
    </row>
    <row r="115" spans="1:5" x14ac:dyDescent="0.2">
      <c r="A115" s="56">
        <v>5127</v>
      </c>
      <c r="B115" s="53" t="s">
        <v>377</v>
      </c>
      <c r="C115" s="57">
        <v>14876.24</v>
      </c>
      <c r="D115" s="59">
        <f t="shared" si="0"/>
        <v>5.5313629054598167E-4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21993.4</v>
      </c>
      <c r="D117" s="59">
        <f t="shared" si="0"/>
        <v>8.1777032990150694E-4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2718932.47</v>
      </c>
      <c r="D118" s="59">
        <f t="shared" si="0"/>
        <v>0.1010967973561077</v>
      </c>
      <c r="E118" s="58"/>
    </row>
    <row r="119" spans="1:5" x14ac:dyDescent="0.2">
      <c r="A119" s="56">
        <v>5131</v>
      </c>
      <c r="B119" s="53" t="s">
        <v>381</v>
      </c>
      <c r="C119" s="57">
        <v>1061933.32</v>
      </c>
      <c r="D119" s="59">
        <f t="shared" si="0"/>
        <v>3.9485371130875739E-2</v>
      </c>
      <c r="E119" s="58"/>
    </row>
    <row r="120" spans="1:5" x14ac:dyDescent="0.2">
      <c r="A120" s="56">
        <v>5132</v>
      </c>
      <c r="B120" s="53" t="s">
        <v>382</v>
      </c>
      <c r="C120" s="57">
        <v>58500.09</v>
      </c>
      <c r="D120" s="59">
        <f t="shared" si="0"/>
        <v>2.1751815498544038E-3</v>
      </c>
      <c r="E120" s="58"/>
    </row>
    <row r="121" spans="1:5" x14ac:dyDescent="0.2">
      <c r="A121" s="56">
        <v>5133</v>
      </c>
      <c r="B121" s="53" t="s">
        <v>383</v>
      </c>
      <c r="C121" s="57">
        <v>12504.8</v>
      </c>
      <c r="D121" s="59">
        <f t="shared" si="0"/>
        <v>4.6496014355908421E-4</v>
      </c>
      <c r="E121" s="58"/>
    </row>
    <row r="122" spans="1:5" x14ac:dyDescent="0.2">
      <c r="A122" s="56">
        <v>5134</v>
      </c>
      <c r="B122" s="53" t="s">
        <v>384</v>
      </c>
      <c r="C122" s="57">
        <v>188326.75</v>
      </c>
      <c r="D122" s="59">
        <f t="shared" si="0"/>
        <v>7.0024656704638028E-3</v>
      </c>
      <c r="E122" s="58"/>
    </row>
    <row r="123" spans="1:5" x14ac:dyDescent="0.2">
      <c r="A123" s="56">
        <v>5135</v>
      </c>
      <c r="B123" s="53" t="s">
        <v>385</v>
      </c>
      <c r="C123" s="57">
        <v>559902.15</v>
      </c>
      <c r="D123" s="59">
        <f t="shared" si="0"/>
        <v>2.0818580388573982E-2</v>
      </c>
      <c r="E123" s="58"/>
    </row>
    <row r="124" spans="1:5" x14ac:dyDescent="0.2">
      <c r="A124" s="56">
        <v>5136</v>
      </c>
      <c r="B124" s="53" t="s">
        <v>386</v>
      </c>
      <c r="C124" s="57">
        <v>34104.1</v>
      </c>
      <c r="D124" s="59">
        <f t="shared" si="0"/>
        <v>1.2680768370508415E-3</v>
      </c>
      <c r="E124" s="58"/>
    </row>
    <row r="125" spans="1:5" x14ac:dyDescent="0.2">
      <c r="A125" s="56">
        <v>5137</v>
      </c>
      <c r="B125" s="53" t="s">
        <v>387</v>
      </c>
      <c r="C125" s="57">
        <v>80757.89</v>
      </c>
      <c r="D125" s="59">
        <f t="shared" si="0"/>
        <v>3.0027829415847302E-3</v>
      </c>
      <c r="E125" s="58"/>
    </row>
    <row r="126" spans="1:5" x14ac:dyDescent="0.2">
      <c r="A126" s="56">
        <v>5138</v>
      </c>
      <c r="B126" s="53" t="s">
        <v>388</v>
      </c>
      <c r="C126" s="57">
        <v>88901.37</v>
      </c>
      <c r="D126" s="59">
        <f t="shared" si="0"/>
        <v>3.3055781586110345E-3</v>
      </c>
      <c r="E126" s="58"/>
    </row>
    <row r="127" spans="1:5" x14ac:dyDescent="0.2">
      <c r="A127" s="56">
        <v>5139</v>
      </c>
      <c r="B127" s="53" t="s">
        <v>389</v>
      </c>
      <c r="C127" s="57">
        <v>634002</v>
      </c>
      <c r="D127" s="59">
        <f t="shared" si="0"/>
        <v>2.3573800535534078E-2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7865179.4700000007</v>
      </c>
      <c r="D128" s="59">
        <f t="shared" si="0"/>
        <v>0.29244729827659477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2730000</v>
      </c>
      <c r="D132" s="59">
        <f t="shared" si="0"/>
        <v>0.1015083161598986</v>
      </c>
      <c r="E132" s="58"/>
    </row>
    <row r="133" spans="1:5" x14ac:dyDescent="0.2">
      <c r="A133" s="56">
        <v>5221</v>
      </c>
      <c r="B133" s="53" t="s">
        <v>395</v>
      </c>
      <c r="C133" s="57">
        <v>2730000</v>
      </c>
      <c r="D133" s="59">
        <f t="shared" si="0"/>
        <v>0.1015083161598986</v>
      </c>
      <c r="E133" s="58" t="s">
        <v>656</v>
      </c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1864620.95</v>
      </c>
      <c r="D135" s="59">
        <f t="shared" si="0"/>
        <v>6.9331330736619221E-2</v>
      </c>
      <c r="E135" s="58"/>
    </row>
    <row r="136" spans="1:5" x14ac:dyDescent="0.2">
      <c r="A136" s="56">
        <v>5231</v>
      </c>
      <c r="B136" s="53" t="s">
        <v>397</v>
      </c>
      <c r="C136" s="57">
        <v>1864620.95</v>
      </c>
      <c r="D136" s="59">
        <f t="shared" si="0"/>
        <v>6.9331330736619221E-2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3270558.52</v>
      </c>
      <c r="D138" s="59">
        <f t="shared" si="0"/>
        <v>0.12160765138007694</v>
      </c>
      <c r="E138" s="58"/>
    </row>
    <row r="139" spans="1:5" x14ac:dyDescent="0.2">
      <c r="A139" s="56">
        <v>5241</v>
      </c>
      <c r="B139" s="53" t="s">
        <v>399</v>
      </c>
      <c r="C139" s="57">
        <v>3270558.52</v>
      </c>
      <c r="D139" s="59">
        <f t="shared" si="0"/>
        <v>0.12160765138007694</v>
      </c>
      <c r="E139" s="58" t="s">
        <v>657</v>
      </c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G17" sqref="G17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6" t="s">
        <v>626</v>
      </c>
      <c r="B1" s="146"/>
      <c r="C1" s="146"/>
      <c r="D1" s="29" t="s">
        <v>614</v>
      </c>
      <c r="E1" s="30">
        <v>2021</v>
      </c>
    </row>
    <row r="2" spans="1:5" ht="18.95" customHeight="1" x14ac:dyDescent="0.2">
      <c r="A2" s="146" t="s">
        <v>622</v>
      </c>
      <c r="B2" s="146"/>
      <c r="C2" s="146"/>
      <c r="D2" s="16" t="s">
        <v>619</v>
      </c>
      <c r="E2" s="30" t="str">
        <f>ESF!H2</f>
        <v>TRIMESTRAL</v>
      </c>
    </row>
    <row r="3" spans="1:5" ht="18.95" customHeight="1" x14ac:dyDescent="0.2">
      <c r="A3" s="146" t="s">
        <v>627</v>
      </c>
      <c r="B3" s="146"/>
      <c r="C3" s="146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18583052.469999999</v>
      </c>
      <c r="D8" s="31" t="s">
        <v>337</v>
      </c>
      <c r="E8" s="31" t="s">
        <v>659</v>
      </c>
    </row>
    <row r="9" spans="1:5" x14ac:dyDescent="0.2">
      <c r="A9" s="35">
        <v>3120</v>
      </c>
      <c r="B9" s="31" t="s">
        <v>470</v>
      </c>
      <c r="C9" s="36">
        <v>121036.11</v>
      </c>
      <c r="D9" s="31" t="s">
        <v>658</v>
      </c>
      <c r="E9" s="31" t="s">
        <v>659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25212111.850000001</v>
      </c>
    </row>
    <row r="15" spans="1:5" x14ac:dyDescent="0.2">
      <c r="A15" s="35">
        <v>3220</v>
      </c>
      <c r="B15" s="31" t="s">
        <v>474</v>
      </c>
      <c r="C15" s="36">
        <v>349992346.44</v>
      </c>
      <c r="D15" s="31" t="s">
        <v>660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30" sqref="B30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E42" sqref="E42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6" t="s">
        <v>626</v>
      </c>
      <c r="B1" s="146"/>
      <c r="C1" s="146"/>
      <c r="D1" s="29" t="s">
        <v>614</v>
      </c>
      <c r="E1" s="30">
        <v>2021</v>
      </c>
    </row>
    <row r="2" spans="1:5" s="37" customFormat="1" ht="18.95" customHeight="1" x14ac:dyDescent="0.25">
      <c r="A2" s="146" t="s">
        <v>623</v>
      </c>
      <c r="B2" s="146"/>
      <c r="C2" s="146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6" t="s">
        <v>627</v>
      </c>
      <c r="B3" s="146"/>
      <c r="C3" s="146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37191821.770000003</v>
      </c>
      <c r="D9" s="36">
        <v>20190113.469999999</v>
      </c>
    </row>
    <row r="10" spans="1:5" x14ac:dyDescent="0.2">
      <c r="A10" s="35">
        <v>1113</v>
      </c>
      <c r="B10" s="31" t="s">
        <v>489</v>
      </c>
      <c r="C10" s="36">
        <v>210352.5</v>
      </c>
      <c r="D10" s="36">
        <v>196400.17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222386.42</v>
      </c>
      <c r="D12" s="36">
        <v>1748527.74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37624560.690000005</v>
      </c>
      <c r="D15" s="36">
        <f>SUM(D8:D14)</f>
        <v>22135041.379999999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332941879.75</v>
      </c>
      <c r="E20" s="36"/>
    </row>
    <row r="21" spans="1:5" x14ac:dyDescent="0.2">
      <c r="A21" s="35">
        <v>1231</v>
      </c>
      <c r="B21" s="31" t="s">
        <v>232</v>
      </c>
      <c r="C21" s="36">
        <v>8158459.6100000003</v>
      </c>
      <c r="D21" s="140">
        <v>0</v>
      </c>
      <c r="E21" s="36">
        <v>0</v>
      </c>
    </row>
    <row r="22" spans="1:5" x14ac:dyDescent="0.2">
      <c r="A22" s="35">
        <v>1232</v>
      </c>
      <c r="B22" s="31" t="s">
        <v>233</v>
      </c>
      <c r="C22" s="36">
        <v>0</v>
      </c>
      <c r="D22" s="140"/>
      <c r="E22" s="36"/>
    </row>
    <row r="23" spans="1:5" x14ac:dyDescent="0.2">
      <c r="A23" s="35">
        <v>1233</v>
      </c>
      <c r="B23" s="31" t="s">
        <v>234</v>
      </c>
      <c r="C23" s="36">
        <v>647507.26</v>
      </c>
      <c r="D23" s="140">
        <v>0</v>
      </c>
      <c r="E23" s="36">
        <v>0</v>
      </c>
    </row>
    <row r="24" spans="1:5" x14ac:dyDescent="0.2">
      <c r="A24" s="35">
        <v>1234</v>
      </c>
      <c r="B24" s="31" t="s">
        <v>235</v>
      </c>
      <c r="C24" s="36">
        <v>0</v>
      </c>
      <c r="E24" s="36"/>
    </row>
    <row r="25" spans="1:5" x14ac:dyDescent="0.2">
      <c r="A25" s="35">
        <v>1235</v>
      </c>
      <c r="B25" s="31" t="s">
        <v>236</v>
      </c>
      <c r="C25" s="36">
        <v>323136550.57999998</v>
      </c>
      <c r="D25" s="139">
        <v>0.7</v>
      </c>
      <c r="E25" s="36">
        <v>0</v>
      </c>
    </row>
    <row r="26" spans="1:5" x14ac:dyDescent="0.2">
      <c r="A26" s="35">
        <v>1236</v>
      </c>
      <c r="B26" s="31" t="s">
        <v>237</v>
      </c>
      <c r="C26" s="36">
        <v>999362.3</v>
      </c>
      <c r="D26" s="139">
        <v>0.5</v>
      </c>
      <c r="E26" s="36">
        <v>0</v>
      </c>
    </row>
    <row r="27" spans="1:5" x14ac:dyDescent="0.2">
      <c r="A27" s="35">
        <v>1239</v>
      </c>
      <c r="B27" s="31" t="s">
        <v>238</v>
      </c>
      <c r="C27" s="36">
        <v>0</v>
      </c>
      <c r="E27" s="36"/>
    </row>
    <row r="28" spans="1:5" x14ac:dyDescent="0.2">
      <c r="A28" s="35">
        <v>1240</v>
      </c>
      <c r="B28" s="31" t="s">
        <v>239</v>
      </c>
      <c r="C28" s="36">
        <f>SUM(C29:C36)</f>
        <v>20780976.799999997</v>
      </c>
      <c r="D28" s="139"/>
      <c r="E28" s="36"/>
    </row>
    <row r="29" spans="1:5" x14ac:dyDescent="0.2">
      <c r="A29" s="35">
        <v>1241</v>
      </c>
      <c r="B29" s="31" t="s">
        <v>240</v>
      </c>
      <c r="C29" s="36">
        <v>3891300.48</v>
      </c>
      <c r="D29" s="139">
        <v>0.15</v>
      </c>
      <c r="E29" s="36">
        <v>0</v>
      </c>
    </row>
    <row r="30" spans="1:5" x14ac:dyDescent="0.2">
      <c r="A30" s="35">
        <v>1242</v>
      </c>
      <c r="B30" s="31" t="s">
        <v>241</v>
      </c>
      <c r="C30" s="36">
        <v>632320.94999999995</v>
      </c>
      <c r="D30" s="139">
        <v>0</v>
      </c>
      <c r="E30" s="36">
        <v>0</v>
      </c>
    </row>
    <row r="31" spans="1:5" x14ac:dyDescent="0.2">
      <c r="A31" s="35">
        <v>1243</v>
      </c>
      <c r="B31" s="31" t="s">
        <v>242</v>
      </c>
      <c r="C31" s="36">
        <v>7114.44</v>
      </c>
      <c r="D31" s="139">
        <v>0</v>
      </c>
      <c r="E31" s="36">
        <v>0</v>
      </c>
    </row>
    <row r="32" spans="1:5" x14ac:dyDescent="0.2">
      <c r="A32" s="35">
        <v>1244</v>
      </c>
      <c r="B32" s="31" t="s">
        <v>243</v>
      </c>
      <c r="C32" s="36">
        <v>10390730.779999999</v>
      </c>
      <c r="D32" s="139">
        <v>0</v>
      </c>
      <c r="E32" s="36">
        <v>0</v>
      </c>
    </row>
    <row r="33" spans="1:5" x14ac:dyDescent="0.2">
      <c r="A33" s="35">
        <v>1245</v>
      </c>
      <c r="B33" s="31" t="s">
        <v>244</v>
      </c>
      <c r="C33" s="36">
        <v>48319.27</v>
      </c>
      <c r="D33" s="139">
        <v>0</v>
      </c>
      <c r="E33" s="36">
        <v>0</v>
      </c>
    </row>
    <row r="34" spans="1:5" x14ac:dyDescent="0.2">
      <c r="A34" s="35">
        <v>1246</v>
      </c>
      <c r="B34" s="31" t="s">
        <v>245</v>
      </c>
      <c r="C34" s="36">
        <v>5807210.8799999999</v>
      </c>
      <c r="D34" s="139">
        <v>0</v>
      </c>
      <c r="E34" s="36">
        <v>0</v>
      </c>
    </row>
    <row r="35" spans="1:5" x14ac:dyDescent="0.2">
      <c r="A35" s="35">
        <v>1247</v>
      </c>
      <c r="B35" s="31" t="s">
        <v>246</v>
      </c>
      <c r="C35" s="36">
        <v>3980</v>
      </c>
      <c r="D35" s="139">
        <v>0</v>
      </c>
      <c r="E35" s="36">
        <v>0</v>
      </c>
    </row>
    <row r="36" spans="1:5" x14ac:dyDescent="0.2">
      <c r="A36" s="35">
        <v>1248</v>
      </c>
      <c r="B36" s="31" t="s">
        <v>247</v>
      </c>
      <c r="C36" s="36">
        <v>0</v>
      </c>
      <c r="D36" s="139"/>
      <c r="E36" s="36"/>
    </row>
    <row r="37" spans="1:5" x14ac:dyDescent="0.2">
      <c r="A37" s="35">
        <v>1250</v>
      </c>
      <c r="B37" s="31" t="s">
        <v>249</v>
      </c>
      <c r="C37" s="36">
        <f>SUM(C38:C42)</f>
        <v>387224.3</v>
      </c>
      <c r="D37" s="139">
        <v>0</v>
      </c>
      <c r="E37" s="36">
        <v>0</v>
      </c>
    </row>
    <row r="38" spans="1:5" x14ac:dyDescent="0.2">
      <c r="A38" s="35">
        <v>1251</v>
      </c>
      <c r="B38" s="31" t="s">
        <v>250</v>
      </c>
      <c r="C38" s="36">
        <v>43226.73</v>
      </c>
      <c r="D38" s="139">
        <v>0</v>
      </c>
      <c r="E38" s="36">
        <v>0</v>
      </c>
    </row>
    <row r="39" spans="1:5" x14ac:dyDescent="0.2">
      <c r="A39" s="35">
        <v>1252</v>
      </c>
      <c r="B39" s="31" t="s">
        <v>251</v>
      </c>
      <c r="C39" s="36">
        <v>0</v>
      </c>
      <c r="D39" s="139"/>
      <c r="E39" s="36"/>
    </row>
    <row r="40" spans="1:5" x14ac:dyDescent="0.2">
      <c r="A40" s="35">
        <v>1253</v>
      </c>
      <c r="B40" s="31" t="s">
        <v>252</v>
      </c>
      <c r="C40" s="36">
        <v>0</v>
      </c>
      <c r="D40" s="139"/>
      <c r="E40" s="36"/>
    </row>
    <row r="41" spans="1:5" x14ac:dyDescent="0.2">
      <c r="A41" s="35">
        <v>1254</v>
      </c>
      <c r="B41" s="31" t="s">
        <v>253</v>
      </c>
      <c r="C41" s="36">
        <v>343997.57</v>
      </c>
      <c r="D41" s="139">
        <v>0</v>
      </c>
      <c r="E41" s="36">
        <v>0</v>
      </c>
    </row>
    <row r="42" spans="1:5" x14ac:dyDescent="0.2">
      <c r="A42" s="35">
        <v>1259</v>
      </c>
      <c r="B42" s="31" t="s">
        <v>254</v>
      </c>
      <c r="C42" s="36">
        <v>0</v>
      </c>
      <c r="D42" s="139"/>
      <c r="E42" s="36"/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2021-07-21T18:26:03Z</cp:lastPrinted>
  <dcterms:created xsi:type="dcterms:W3CDTF">2012-12-11T20:36:24Z</dcterms:created>
  <dcterms:modified xsi:type="dcterms:W3CDTF">2021-07-21T20:06:18Z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