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DATO ABIERTO\"/>
    </mc:Choice>
  </mc:AlternateContent>
  <bookViews>
    <workbookView xWindow="0" yWindow="0" windowWidth="20490" windowHeight="715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5" l="1"/>
  <c r="F38" i="65"/>
  <c r="F39" i="65"/>
  <c r="F40" i="65"/>
  <c r="F41" i="65"/>
  <c r="F42" i="65"/>
  <c r="F43" i="65"/>
  <c r="F44" i="65"/>
  <c r="F45" i="65"/>
  <c r="F46" i="65"/>
  <c r="F47" i="65"/>
  <c r="F36" i="65"/>
  <c r="C37" i="64"/>
  <c r="C7" i="64"/>
  <c r="D49" i="62"/>
  <c r="D48" i="62"/>
  <c r="D133" i="62" s="1"/>
  <c r="D99" i="62"/>
  <c r="D92" i="62"/>
  <c r="D90" i="62"/>
  <c r="D89" i="62"/>
  <c r="D80" i="62"/>
  <c r="D74" i="62"/>
  <c r="D71" i="62"/>
  <c r="D62" i="62"/>
  <c r="D58" i="62"/>
  <c r="D56" i="62"/>
  <c r="D54" i="62"/>
  <c r="D52" i="62"/>
  <c r="D50" i="62"/>
  <c r="D37" i="62"/>
  <c r="D20" i="62"/>
  <c r="C121" i="62"/>
  <c r="C99" i="62"/>
  <c r="C98" i="62" s="1"/>
  <c r="C92" i="62"/>
  <c r="C90" i="62"/>
  <c r="C89" i="62" s="1"/>
  <c r="C80" i="62"/>
  <c r="C74" i="62"/>
  <c r="C71" i="62"/>
  <c r="C62" i="62"/>
  <c r="C58" i="62"/>
  <c r="C49" i="62" s="1"/>
  <c r="C48" i="62" s="1"/>
  <c r="C56" i="62"/>
  <c r="C54" i="62"/>
  <c r="C52" i="62"/>
  <c r="C50" i="62"/>
  <c r="D28" i="62"/>
  <c r="C43" i="62"/>
  <c r="C37" i="62"/>
  <c r="C28" i="62"/>
  <c r="C20" i="62"/>
  <c r="D15" i="62"/>
  <c r="C15" i="62"/>
  <c r="C25" i="61"/>
  <c r="C21" i="61"/>
  <c r="C16" i="61"/>
  <c r="D100" i="60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214" i="60"/>
  <c r="D215" i="60"/>
  <c r="D216" i="60"/>
  <c r="D99" i="60"/>
  <c r="C215" i="60"/>
  <c r="C214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0" i="60" s="1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74" i="60"/>
  <c r="C65" i="60"/>
  <c r="C59" i="60"/>
  <c r="C46" i="60"/>
  <c r="C9" i="60"/>
  <c r="C139" i="59"/>
  <c r="D112" i="59"/>
  <c r="D111" i="59"/>
  <c r="D110" i="59"/>
  <c r="D109" i="59"/>
  <c r="D108" i="59"/>
  <c r="D107" i="59"/>
  <c r="D106" i="59"/>
  <c r="D105" i="59"/>
  <c r="D104" i="59"/>
  <c r="E54" i="59"/>
  <c r="D54" i="59"/>
  <c r="C54" i="59"/>
  <c r="D61" i="62" l="1"/>
  <c r="C61" i="62"/>
  <c r="C185" i="60"/>
  <c r="C170" i="60"/>
  <c r="C127" i="60"/>
  <c r="C99" i="60"/>
  <c r="C73" i="60"/>
  <c r="C58" i="60"/>
  <c r="C8" i="60"/>
  <c r="C98" i="60" l="1"/>
  <c r="C127" i="59" l="1"/>
  <c r="C120" i="59"/>
  <c r="D113" i="59"/>
  <c r="E113" i="59"/>
  <c r="F113" i="59"/>
  <c r="G113" i="59"/>
  <c r="C113" i="59"/>
  <c r="D103" i="59"/>
  <c r="E103" i="59"/>
  <c r="F103" i="59"/>
  <c r="G103" i="59"/>
  <c r="C103" i="59"/>
  <c r="C96" i="59"/>
  <c r="C90" i="59"/>
  <c r="D80" i="59"/>
  <c r="E80" i="59"/>
  <c r="C80" i="59"/>
  <c r="C74" i="59"/>
  <c r="D74" i="59"/>
  <c r="E74" i="59"/>
  <c r="D62" i="59"/>
  <c r="E62" i="59"/>
  <c r="C62" i="59"/>
  <c r="C41" i="59"/>
  <c r="C32" i="59"/>
  <c r="F14" i="59" l="1"/>
  <c r="G14" i="59"/>
  <c r="A1" i="59"/>
  <c r="A1" i="64" s="1"/>
  <c r="A1" i="63" l="1"/>
  <c r="E1" i="62" l="1"/>
  <c r="E2" i="62"/>
  <c r="E3" i="62"/>
  <c r="C133" i="62" l="1"/>
  <c r="D43" i="62" l="1"/>
  <c r="E1" i="61" l="1"/>
  <c r="H1" i="59"/>
  <c r="E3" i="61"/>
  <c r="E2" i="61"/>
  <c r="E3" i="60"/>
  <c r="C30" i="64" l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<sst xmlns="http://schemas.openxmlformats.org/spreadsheetml/2006/main" count="919" uniqueCount="647">
  <si>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</si>
  <si>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</si>
  <si>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</si>
  <si>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</si>
  <si>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</si>
  <si>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</si>
  <si>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</si>
  <si>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</si>
  <si>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</si>
  <si>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</si>
  <si>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</si>
  <si>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</si>
  <si>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</si>
  <si>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</si>
  <si>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</si>
  <si>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</si>
  <si>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</si>
  <si>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</si>
  <si>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</si>
  <si>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</si>
  <si>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</si>
  <si>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</si>
  <si>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</si>
  <si>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</si>
  <si>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</si>
  <si>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</si>
  <si>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</si>
  <si>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</si>
  <si>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</si>
  <si>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</si>
  <si>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</si>
  <si>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</si>
  <si>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</si>
  <si>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</si>
  <si>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</si>
  <si>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</si>
  <si>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</si>
  <si>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</si>
  <si>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</si>
  <si>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</si>
  <si>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</si>
  <si>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</si>
  <si>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</si>
  <si>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</si>
  <si>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</si>
  <si>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</si>
  <si>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</si>
  <si>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</si>
  <si>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</si>
  <si>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</si>
  <si>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</si>
  <si>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</si>
  <si>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</si>
  <si>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</si>
  <si>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</si>
  <si>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</si>
  <si>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</si>
  <si>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</si>
  <si>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</si>
  <si>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</si>
  <si>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</si>
  <si>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</si>
  <si>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</si>
  <si>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</si>
  <si>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</si>
  <si>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</si>
  <si>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</si>
  <si>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</si>
  <si>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</si>
  <si>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</si>
  <si>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</si>
  <si>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</si>
  <si>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</si>
  <si>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</si>
  <si>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</si>
  <si>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</si>
  <si>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</si>
  <si>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</si>
  <si>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</si>
  <si>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</si>
  <si>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</si>
  <si>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</si>
  <si>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</si>
  <si>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</si>
  <si>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</si>
  <si>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</si>
  <si>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</si>
  <si>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</si>
  <si>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</si>
  <si>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</si>
  <si>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</si>
  <si>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</si>
  <si>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</si>
  <si>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</si>
  <si>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</si>
  <si>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</si>
  <si>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</si>
  <si>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</si>
  <si>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</si>
  <si>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</si>
  <si>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</si>
  <si>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</si>
  <si>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</si>
  <si>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</si>
  <si>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</si>
  <si>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</si>
  <si>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</si>
  <si>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</si>
  <si>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</si>
  <si>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</si>
  <si>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</si>
  <si>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</si>
  <si>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</si>
  <si>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</si>
  <si>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</si>
  <si>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</si>
  <si>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</si>
  <si>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</si>
  <si>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</si>
  <si>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</si>
  <si>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</si>
  <si>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</si>
  <si>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</si>
  <si>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</si>
  <si>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</si>
  <si>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</si>
  <si>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</si>
  <si>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</si>
  <si>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</si>
  <si>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</si>
  <si>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</si>
  <si>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</si>
  <si>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</si>
  <si>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</si>
  <si>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</si>
  <si>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</si>
  <si>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</si>
  <si>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</si>
  <si>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</si>
  <si>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</si>
  <si>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</si>
  <si>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</si>
  <si>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</si>
  <si>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</si>
  <si>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</si>
  <si>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</si>
  <si>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</si>
  <si>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</si>
  <si>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</si>
  <si>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</si>
  <si>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</si>
  <si>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</si>
  <si>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</si>
  <si>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</si>
  <si>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</si>
  <si>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</si>
  <si>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</si>
  <si>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</si>
  <si>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</si>
  <si>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</si>
  <si>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</si>
  <si>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</si>
  <si>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</si>
  <si>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</si>
  <si>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</si>
  <si>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</si>
  <si>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</si>
  <si>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</si>
  <si>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</si>
  <si>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</si>
  <si>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</si>
  <si>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</si>
  <si>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</si>
  <si>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</si>
  <si>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</si>
  <si>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</si>
  <si>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</si>
  <si>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</si>
  <si>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</si>
  <si>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</si>
  <si>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</si>
  <si>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</si>
  <si>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</si>
  <si>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</si>
  <si>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</si>
  <si>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</si>
  <si>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</si>
  <si>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</si>
  <si>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</si>
  <si>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</si>
  <si>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</si>
  <si>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</si>
  <si>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</si>
  <si>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</si>
  <si>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</si>
  <si>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</si>
  <si>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</si>
  <si>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</si>
  <si>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</si>
  <si>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</si>
  <si>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</si>
  <si>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</si>
  <si>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</si>
  <si>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</si>
  <si>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</si>
  <si>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</si>
  <si>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</si>
  <si>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</si>
  <si>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</si>
  <si>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</si>
  <si>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</si>
  <si>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</si>
  <si>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</si>
  <si>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</si>
  <si>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</si>
  <si>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</si>
  <si>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</si>
  <si>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</si>
  <si>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</si>
  <si>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</si>
  <si>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</si>
  <si>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</si>
  <si>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</si>
  <si>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</si>
  <si>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</si>
  <si>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</si>
  <si>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</si>
  <si>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</si>
  <si>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</si>
  <si>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</si>
  <si>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</si>
  <si>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</si>
  <si>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</si>
  <si>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</si>
  <si>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</si>
  <si>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</si>
  <si>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</si>
  <si>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</si>
  <si>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</si>
  <si>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</si>
  <si>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</si>
  <si>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</si>
  <si>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</si>
  <si>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</si>
  <si>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</si>
  <si>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</si>
  <si>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</si>
  <si>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</si>
  <si>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</si>
  <si>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</si>
  <si>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</si>
  <si>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</si>
  <si>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</si>
  <si>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</si>
  <si>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</si>
  <si>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</si>
  <si>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</si>
  <si>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</si>
  <si>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</si>
  <si>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</si>
  <si>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</si>
  <si>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</si>
  <si>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</si>
  <si>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</si>
  <si>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</si>
  <si>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</si>
  <si>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</si>
  <si>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</si>
  <si>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</si>
  <si>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</si>
  <si>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</si>
  <si>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</si>
  <si>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</si>
  <si>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</si>
  <si>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</si>
  <si>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</si>
  <si>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</si>
  <si>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</si>
  <si>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</si>
  <si>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</si>
  <si>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</si>
  <si>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</si>
  <si>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</si>
  <si>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</si>
  <si>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</si>
  <si>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</si>
  <si>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</si>
  <si>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</si>
  <si>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</si>
  <si>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</si>
  <si>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</si>
  <si>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</si>
  <si>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</si>
  <si>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</si>
  <si>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</si>
  <si>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</si>
  <si>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</si>
  <si>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</si>
  <si>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</si>
  <si>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</si>
  <si>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</si>
  <si>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</si>
  <si>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</si>
  <si>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</si>
  <si>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</si>
  <si>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</si>
  <si>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</si>
  <si>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</si>
  <si>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</si>
  <si>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</si>
  <si>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</si>
  <si>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</si>
  <si>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</si>
  <si>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</si>
  <si>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</si>
  <si>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</si>
  <si>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</si>
  <si>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</si>
  <si>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</si>
  <si>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</si>
  <si>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</si>
  <si>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</si>
  <si>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</si>
  <si>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</si>
  <si>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</si>
  <si>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</si>
  <si>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</si>
  <si>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</si>
  <si>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</si>
  <si>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</si>
  <si>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</si>
  <si>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</si>
  <si>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</si>
  <si>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</si>
  <si>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</si>
  <si>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</si>
  <si>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</si>
  <si>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</si>
  <si>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</si>
  <si>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</si>
  <si>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</si>
  <si>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</si>
  <si>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</si>
  <si>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</si>
  <si>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</si>
  <si>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</si>
  <si>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</si>
  <si>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</si>
  <si>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</si>
  <si>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</si>
  <si>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</si>
  <si>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</si>
  <si>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</si>
  <si>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</si>
  <si>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</si>
  <si>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</si>
  <si>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</si>
  <si>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</si>
  <si>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</si>
  <si>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</si>
  <si>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</si>
  <si>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</si>
  <si>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</si>
  <si>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</si>
  <si>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</si>
  <si>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</si>
  <si>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</si>
  <si>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</si>
  <si>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</si>
  <si>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</si>
  <si>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</si>
  <si>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</si>
  <si>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</si>
  <si>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</si>
  <si>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</si>
  <si>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</si>
  <si>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</si>
  <si>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</si>
  <si>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</si>
  <si>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</si>
  <si>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</si>
  <si>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</si>
  <si>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</si>
  <si>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</si>
  <si>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</si>
  <si>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</si>
  <si>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</si>
  <si>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</si>
  <si>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</si>
  <si>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</si>
  <si>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</si>
  <si>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</si>
  <si>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</si>
  <si>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</si>
  <si>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</si>
  <si>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</si>
  <si>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</si>
  <si>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</si>
  <si>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</si>
  <si>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</si>
  <si>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</si>
  <si>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</si>
  <si>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</si>
  <si>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</si>
  <si>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</si>
  <si>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</si>
  <si>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</si>
  <si>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</si>
  <si>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</si>
  <si>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</si>
  <si>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</si>
  <si>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</si>
  <si>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</si>
  <si>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</si>
  <si>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</si>
  <si>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</si>
  <si>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</si>
  <si>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</si>
  <si>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</si>
  <si>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</si>
  <si>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</si>
  <si>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</si>
  <si>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</si>
  <si>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</si>
  <si>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</si>
  <si>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</si>
  <si>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</si>
  <si>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</si>
  <si>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</si>
  <si>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</si>
  <si>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</si>
  <si>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</si>
  <si>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</si>
  <si>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</si>
  <si>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</si>
  <si>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</si>
  <si>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</si>
  <si>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</si>
  <si>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</si>
  <si>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</si>
  <si>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</si>
  <si>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</si>
  <si>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</si>
  <si>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</si>
  <si>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</si>
  <si>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</si>
  <si>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</si>
  <si>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</si>
  <si>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</si>
  <si>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</si>
  <si>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</si>
  <si>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</si>
  <si>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</si>
  <si>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</si>
  <si>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</si>
  <si>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</si>
  <si>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</si>
  <si>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</si>
  <si>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</si>
  <si>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</si>
  <si>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</si>
  <si>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</si>
  <si>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</si>
  <si>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</si>
  <si>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</si>
  <si>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</si>
  <si>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</si>
  <si>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</si>
  <si>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</si>
  <si>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</si>
  <si>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</si>
  <si>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</si>
  <si>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</si>
  <si>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</si>
  <si>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</si>
  <si>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</si>
  <si>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</si>
  <si>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</si>
  <si>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</si>
  <si>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</si>
  <si>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</si>
  <si>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</si>
  <si>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</si>
  <si>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</si>
  <si>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</si>
  <si>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</si>
  <si>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</si>
  <si>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</si>
  <si>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</si>
  <si>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</si>
  <si>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</si>
  <si>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</si>
  <si>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</si>
  <si>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</si>
  <si>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</si>
  <si>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</si>
  <si>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</si>
  <si>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</si>
  <si>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</si>
  <si>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</si>
  <si>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</si>
  <si>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</si>
  <si>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</si>
  <si>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</si>
  <si>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</si>
  <si>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</si>
  <si>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</si>
  <si>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</si>
  <si>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</si>
  <si>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</si>
  <si>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</si>
  <si>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</si>
  <si>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</si>
  <si>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</si>
  <si>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</si>
  <si>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</si>
  <si>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</si>
  <si>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</si>
  <si>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</si>
  <si>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</si>
  <si>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</si>
  <si>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</si>
  <si>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</si>
  <si>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</si>
  <si>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</si>
  <si>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</si>
  <si>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</si>
  <si>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</si>
  <si>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</si>
  <si>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</si>
  <si>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</si>
  <si>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</si>
  <si>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</si>
  <si>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</si>
  <si>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</si>
  <si>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</si>
  <si>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</si>
  <si>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</si>
  <si>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</si>
  <si>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</si>
  <si>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</si>
  <si>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</si>
  <si>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</si>
  <si>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</si>
  <si>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</si>
  <si>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</si>
  <si>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</si>
  <si>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</si>
  <si>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</si>
  <si>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</si>
  <si>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</si>
  <si>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</si>
  <si>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</si>
  <si>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</si>
  <si>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</si>
  <si>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</si>
  <si>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</si>
  <si>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</si>
  <si>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</si>
  <si>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</si>
  <si>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</si>
  <si>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</si>
  <si>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</si>
  <si>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</si>
  <si>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</si>
  <si>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</si>
  <si>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</si>
  <si>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</si>
  <si>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</si>
  <si>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</si>
  <si>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</si>
  <si>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</si>
  <si>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</si>
  <si>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</si>
  <si>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</si>
  <si>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</si>
  <si>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</si>
  <si>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</si>
  <si>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</si>
  <si>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</si>
  <si>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</si>
  <si>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</si>
  <si>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</si>
  <si>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</si>
  <si>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</si>
  <si>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</si>
  <si>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</si>
  <si>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</si>
  <si>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</si>
  <si>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</si>
  <si>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</si>
  <si>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</si>
  <si>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</si>
  <si>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</si>
  <si>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</si>
  <si>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</si>
  <si>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</si>
  <si>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</si>
  <si>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</si>
  <si>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</si>
  <si>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</si>
  <si>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</si>
  <si>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</si>
  <si>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</si>
  <si>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</si>
  <si>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</si>
  <si>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</si>
  <si>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</si>
  <si>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</si>
  <si>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</si>
  <si>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</si>
  <si>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</si>
  <si>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</si>
  <si>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</si>
  <si>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</si>
  <si>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</si>
  <si>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</si>
  <si>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</si>
  <si>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</si>
  <si>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</si>
  <si>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</si>
  <si>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</si>
  <si>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</si>
  <si>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</si>
  <si>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</si>
  <si>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</si>
  <si>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</si>
  <si>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</si>
  <si>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</si>
  <si>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</si>
  <si>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</si>
  <si>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</si>
  <si>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</si>
  <si>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</si>
  <si>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</si>
  <si>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</si>
  <si>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</si>
  <si>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</si>
  <si>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</si>
  <si>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</si>
  <si>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</si>
  <si>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</si>
  <si>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</si>
  <si>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</si>
  <si>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</si>
  <si>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del Municipio de Tierra Blanca Gto.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</si>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</sst>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2" fillId="0" borderId="0" xfId="14" applyNumberFormat="1" applyFont="1" applyFill="1"/>
    <xf numFmtId="4" fontId="12" fillId="0" borderId="0" xfId="2" applyNumberFormat="1" applyFont="1" applyFill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Millares 3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27" activePane="bottomLeft" state="frozen"/>
      <selection activeCell="A14" sqref="A14:B14"/>
      <selection pane="bottomLeft" activeCell="D15" sqref="D15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5" t="s">
        <v>645</v>
      </c>
      <c r="B1" s="146"/>
      <c r="C1" s="147" t="s">
        <v>0</v>
      </c>
      <c r="D1" s="148">
        <v>2023</v>
      </c>
    </row>
    <row r="2" spans="1:4" x14ac:dyDescent="0.2">
      <c r="A2" s="149" t="s">
        <v>1</v>
      </c>
      <c r="B2" s="141"/>
      <c r="C2" s="150" t="s">
        <v>2</v>
      </c>
      <c r="D2" s="151" t="s">
        <v>3</v>
      </c>
    </row>
    <row r="3" spans="1:4" x14ac:dyDescent="0.2">
      <c r="A3" s="149" t="s">
        <v>646</v>
      </c>
      <c r="B3" s="141"/>
      <c r="C3" s="150" t="s">
        <v>4</v>
      </c>
      <c r="D3" s="152">
        <v>3</v>
      </c>
    </row>
    <row r="4" spans="1:4" x14ac:dyDescent="0.2">
      <c r="A4" s="153" t="s">
        <v>5</v>
      </c>
      <c r="B4" s="142"/>
      <c r="C4" s="142"/>
      <c r="D4" s="154"/>
    </row>
    <row r="5" spans="1:4" ht="15" customHeight="1" x14ac:dyDescent="0.2">
      <c r="A5" s="143" t="s">
        <v>6</v>
      </c>
      <c r="B5" s="144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61" t="s">
        <v>64</v>
      </c>
      <c r="B43" s="161"/>
      <c r="C43" s="136"/>
      <c r="D43" s="13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E17" sqref="E17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Sistema para el Desarrollo Integral de la Familia del Municipio de Tierra Blanca Gto.</v>
      </c>
      <c r="B1" s="167"/>
      <c r="C1" s="168"/>
    </row>
    <row r="2" spans="1:3" s="54" customFormat="1" ht="18" customHeight="1" x14ac:dyDescent="0.25">
      <c r="A2" s="169" t="s">
        <v>521</v>
      </c>
      <c r="B2" s="170"/>
      <c r="C2" s="171"/>
    </row>
    <row r="3" spans="1:3" s="54" customFormat="1" ht="18" customHeight="1" x14ac:dyDescent="0.25">
      <c r="A3" s="169" t="str">
        <f>ESF!A3</f>
        <v>Correspondiente del 01 de Enero al 30 de Septiembre de 2023</v>
      </c>
      <c r="B3" s="170"/>
      <c r="C3" s="171"/>
    </row>
    <row r="4" spans="1:3" s="56" customFormat="1" x14ac:dyDescent="0.2">
      <c r="A4" s="172" t="s">
        <v>522</v>
      </c>
      <c r="B4" s="173"/>
      <c r="C4" s="174"/>
    </row>
    <row r="5" spans="1:3" x14ac:dyDescent="0.2">
      <c r="A5" s="71" t="s">
        <v>523</v>
      </c>
      <c r="B5" s="71"/>
      <c r="C5" s="157">
        <v>4666529.99</v>
      </c>
    </row>
    <row r="6" spans="1:3" x14ac:dyDescent="0.2">
      <c r="A6" s="72"/>
      <c r="B6" s="73"/>
      <c r="C6" s="74"/>
    </row>
    <row r="7" spans="1:3" x14ac:dyDescent="0.2">
      <c r="A7" s="83" t="s">
        <v>524</v>
      </c>
      <c r="B7" s="83"/>
      <c r="C7" s="75">
        <f>SUM(C8:C13)</f>
        <v>0</v>
      </c>
    </row>
    <row r="8" spans="1:3" x14ac:dyDescent="0.2">
      <c r="A8" s="91" t="s">
        <v>525</v>
      </c>
      <c r="B8" s="90" t="s">
        <v>313</v>
      </c>
      <c r="C8" s="76">
        <v>0</v>
      </c>
    </row>
    <row r="9" spans="1:3" x14ac:dyDescent="0.2">
      <c r="A9" s="77" t="s">
        <v>526</v>
      </c>
      <c r="B9" s="78" t="s">
        <v>527</v>
      </c>
      <c r="C9" s="76">
        <v>0</v>
      </c>
    </row>
    <row r="10" spans="1:3" x14ac:dyDescent="0.2">
      <c r="A10" s="77" t="s">
        <v>528</v>
      </c>
      <c r="B10" s="78" t="s">
        <v>322</v>
      </c>
      <c r="C10" s="76">
        <v>0</v>
      </c>
    </row>
    <row r="11" spans="1:3" x14ac:dyDescent="0.2">
      <c r="A11" s="77" t="s">
        <v>529</v>
      </c>
      <c r="B11" s="78" t="s">
        <v>323</v>
      </c>
      <c r="C11" s="76">
        <v>0</v>
      </c>
    </row>
    <row r="12" spans="1:3" x14ac:dyDescent="0.2">
      <c r="A12" s="77" t="s">
        <v>530</v>
      </c>
      <c r="B12" s="78" t="s">
        <v>324</v>
      </c>
      <c r="C12" s="76">
        <v>0</v>
      </c>
    </row>
    <row r="13" spans="1:3" x14ac:dyDescent="0.2">
      <c r="A13" s="79" t="s">
        <v>531</v>
      </c>
      <c r="B13" s="80" t="s">
        <v>532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533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534</v>
      </c>
      <c r="C16" s="76">
        <v>0</v>
      </c>
    </row>
    <row r="17" spans="1:3" x14ac:dyDescent="0.2">
      <c r="A17" s="85">
        <v>3.2</v>
      </c>
      <c r="B17" s="78" t="s">
        <v>535</v>
      </c>
      <c r="C17" s="76">
        <v>0</v>
      </c>
    </row>
    <row r="18" spans="1:3" x14ac:dyDescent="0.2">
      <c r="A18" s="85">
        <v>3.3</v>
      </c>
      <c r="B18" s="80" t="s">
        <v>536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537</v>
      </c>
      <c r="B20" s="89"/>
      <c r="C20" s="157">
        <f>C5+C7-C15</f>
        <v>4666529.99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opLeftCell="A19" workbookViewId="0">
      <selection activeCell="C37" sqref="C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Sistema para el Desarrollo Integral de la Familia del Municipio de Tierra Blanca Gto.</v>
      </c>
      <c r="B1" s="176"/>
      <c r="C1" s="177"/>
    </row>
    <row r="2" spans="1:3" s="57" customFormat="1" ht="18.95" customHeight="1" x14ac:dyDescent="0.25">
      <c r="A2" s="178" t="s">
        <v>538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30 de Septiembre de 2023</v>
      </c>
      <c r="B3" s="179"/>
      <c r="C3" s="180"/>
    </row>
    <row r="4" spans="1:3" x14ac:dyDescent="0.2">
      <c r="A4" s="172" t="s">
        <v>522</v>
      </c>
      <c r="B4" s="173"/>
      <c r="C4" s="174"/>
    </row>
    <row r="5" spans="1:3" x14ac:dyDescent="0.2">
      <c r="A5" s="99" t="s">
        <v>539</v>
      </c>
      <c r="B5" s="71"/>
      <c r="C5" s="158">
        <v>3702253.79</v>
      </c>
    </row>
    <row r="6" spans="1:3" x14ac:dyDescent="0.2">
      <c r="A6" s="93"/>
      <c r="B6" s="73"/>
      <c r="C6" s="94"/>
    </row>
    <row r="7" spans="1:3" x14ac:dyDescent="0.2">
      <c r="A7" s="83" t="s">
        <v>540</v>
      </c>
      <c r="B7" s="95"/>
      <c r="C7" s="159">
        <f>SUM(C8:C28)</f>
        <v>24094</v>
      </c>
    </row>
    <row r="8" spans="1:3" x14ac:dyDescent="0.2">
      <c r="A8" s="100">
        <v>2.1</v>
      </c>
      <c r="B8" s="101" t="s">
        <v>344</v>
      </c>
      <c r="C8" s="102">
        <v>0</v>
      </c>
    </row>
    <row r="9" spans="1:3" x14ac:dyDescent="0.2">
      <c r="A9" s="100">
        <v>2.2000000000000002</v>
      </c>
      <c r="B9" s="101" t="s">
        <v>341</v>
      </c>
      <c r="C9" s="102">
        <v>0</v>
      </c>
    </row>
    <row r="10" spans="1:3" x14ac:dyDescent="0.2">
      <c r="A10" s="109">
        <v>2.2999999999999998</v>
      </c>
      <c r="B10" s="92" t="s">
        <v>130</v>
      </c>
      <c r="C10" s="160">
        <v>15800</v>
      </c>
    </row>
    <row r="11" spans="1:3" x14ac:dyDescent="0.2">
      <c r="A11" s="109">
        <v>2.4</v>
      </c>
      <c r="B11" s="92" t="s">
        <v>131</v>
      </c>
      <c r="C11" s="102">
        <v>0</v>
      </c>
    </row>
    <row r="12" spans="1:3" x14ac:dyDescent="0.2">
      <c r="A12" s="109">
        <v>2.5</v>
      </c>
      <c r="B12" s="92" t="s">
        <v>132</v>
      </c>
      <c r="C12" s="160">
        <v>8294</v>
      </c>
    </row>
    <row r="13" spans="1:3" x14ac:dyDescent="0.2">
      <c r="A13" s="109">
        <v>2.6</v>
      </c>
      <c r="B13" s="92" t="s">
        <v>133</v>
      </c>
      <c r="C13" s="102">
        <v>0</v>
      </c>
    </row>
    <row r="14" spans="1:3" x14ac:dyDescent="0.2">
      <c r="A14" s="109">
        <v>2.7</v>
      </c>
      <c r="B14" s="92" t="s">
        <v>134</v>
      </c>
      <c r="C14" s="102">
        <v>0</v>
      </c>
    </row>
    <row r="15" spans="1:3" x14ac:dyDescent="0.2">
      <c r="A15" s="109">
        <v>2.8</v>
      </c>
      <c r="B15" s="92" t="s">
        <v>135</v>
      </c>
      <c r="C15" s="102">
        <v>0</v>
      </c>
    </row>
    <row r="16" spans="1:3" x14ac:dyDescent="0.2">
      <c r="A16" s="109">
        <v>2.9</v>
      </c>
      <c r="B16" s="92" t="s">
        <v>137</v>
      </c>
      <c r="C16" s="102">
        <v>0</v>
      </c>
    </row>
    <row r="17" spans="1:3" x14ac:dyDescent="0.2">
      <c r="A17" s="109" t="s">
        <v>541</v>
      </c>
      <c r="B17" s="92" t="s">
        <v>542</v>
      </c>
      <c r="C17" s="102">
        <v>0</v>
      </c>
    </row>
    <row r="18" spans="1:3" x14ac:dyDescent="0.2">
      <c r="A18" s="109" t="s">
        <v>543</v>
      </c>
      <c r="B18" s="92" t="s">
        <v>141</v>
      </c>
      <c r="C18" s="102">
        <v>0</v>
      </c>
    </row>
    <row r="19" spans="1:3" x14ac:dyDescent="0.2">
      <c r="A19" s="109" t="s">
        <v>544</v>
      </c>
      <c r="B19" s="92" t="s">
        <v>545</v>
      </c>
      <c r="C19" s="102">
        <v>0</v>
      </c>
    </row>
    <row r="20" spans="1:3" x14ac:dyDescent="0.2">
      <c r="A20" s="109" t="s">
        <v>546</v>
      </c>
      <c r="B20" s="92" t="s">
        <v>547</v>
      </c>
      <c r="C20" s="102">
        <v>0</v>
      </c>
    </row>
    <row r="21" spans="1:3" x14ac:dyDescent="0.2">
      <c r="A21" s="109" t="s">
        <v>548</v>
      </c>
      <c r="B21" s="92" t="s">
        <v>549</v>
      </c>
      <c r="C21" s="102">
        <v>0</v>
      </c>
    </row>
    <row r="22" spans="1:3" x14ac:dyDescent="0.2">
      <c r="A22" s="109" t="s">
        <v>550</v>
      </c>
      <c r="B22" s="92" t="s">
        <v>551</v>
      </c>
      <c r="C22" s="102">
        <v>0</v>
      </c>
    </row>
    <row r="23" spans="1:3" x14ac:dyDescent="0.2">
      <c r="A23" s="109" t="s">
        <v>552</v>
      </c>
      <c r="B23" s="92" t="s">
        <v>553</v>
      </c>
      <c r="C23" s="102">
        <v>0</v>
      </c>
    </row>
    <row r="24" spans="1:3" x14ac:dyDescent="0.2">
      <c r="A24" s="109" t="s">
        <v>554</v>
      </c>
      <c r="B24" s="92" t="s">
        <v>555</v>
      </c>
      <c r="C24" s="102">
        <v>0</v>
      </c>
    </row>
    <row r="25" spans="1:3" x14ac:dyDescent="0.2">
      <c r="A25" s="109" t="s">
        <v>556</v>
      </c>
      <c r="B25" s="92" t="s">
        <v>557</v>
      </c>
      <c r="C25" s="102">
        <v>0</v>
      </c>
    </row>
    <row r="26" spans="1:3" x14ac:dyDescent="0.2">
      <c r="A26" s="109" t="s">
        <v>558</v>
      </c>
      <c r="B26" s="92" t="s">
        <v>559</v>
      </c>
      <c r="C26" s="102">
        <v>0</v>
      </c>
    </row>
    <row r="27" spans="1:3" x14ac:dyDescent="0.2">
      <c r="A27" s="109" t="s">
        <v>560</v>
      </c>
      <c r="B27" s="92" t="s">
        <v>561</v>
      </c>
      <c r="C27" s="102">
        <v>0</v>
      </c>
    </row>
    <row r="28" spans="1:3" x14ac:dyDescent="0.2">
      <c r="A28" s="109" t="s">
        <v>562</v>
      </c>
      <c r="B28" s="101" t="s">
        <v>563</v>
      </c>
      <c r="C28" s="102">
        <v>0</v>
      </c>
    </row>
    <row r="29" spans="1:3" x14ac:dyDescent="0.2">
      <c r="A29" s="110"/>
      <c r="B29" s="103"/>
      <c r="C29" s="104"/>
    </row>
    <row r="30" spans="1:3" x14ac:dyDescent="0.2">
      <c r="A30" s="105" t="s">
        <v>564</v>
      </c>
      <c r="B30" s="106"/>
      <c r="C30" s="107">
        <f>SUM(C31:C35)</f>
        <v>0</v>
      </c>
    </row>
    <row r="31" spans="1:3" x14ac:dyDescent="0.2">
      <c r="A31" s="109" t="s">
        <v>565</v>
      </c>
      <c r="B31" s="92" t="s">
        <v>414</v>
      </c>
      <c r="C31" s="102">
        <v>0</v>
      </c>
    </row>
    <row r="32" spans="1:3" x14ac:dyDescent="0.2">
      <c r="A32" s="109" t="s">
        <v>566</v>
      </c>
      <c r="B32" s="92" t="s">
        <v>423</v>
      </c>
      <c r="C32" s="102">
        <v>0</v>
      </c>
    </row>
    <row r="33" spans="1:3" x14ac:dyDescent="0.2">
      <c r="A33" s="109" t="s">
        <v>567</v>
      </c>
      <c r="B33" s="92" t="s">
        <v>426</v>
      </c>
      <c r="C33" s="102">
        <v>0</v>
      </c>
    </row>
    <row r="34" spans="1:3" x14ac:dyDescent="0.2">
      <c r="A34" s="109" t="s">
        <v>568</v>
      </c>
      <c r="B34" s="92" t="s">
        <v>432</v>
      </c>
      <c r="C34" s="102">
        <v>0</v>
      </c>
    </row>
    <row r="35" spans="1:3" x14ac:dyDescent="0.2">
      <c r="A35" s="109" t="s">
        <v>569</v>
      </c>
      <c r="B35" s="101" t="s">
        <v>570</v>
      </c>
      <c r="C35" s="108">
        <v>0</v>
      </c>
    </row>
    <row r="36" spans="1:3" x14ac:dyDescent="0.2">
      <c r="A36" s="93"/>
      <c r="B36" s="96"/>
      <c r="C36" s="97"/>
    </row>
    <row r="37" spans="1:3" x14ac:dyDescent="0.2">
      <c r="A37" s="98" t="s">
        <v>571</v>
      </c>
      <c r="B37" s="71"/>
      <c r="C37" s="157">
        <f>C5-C7+C30</f>
        <v>3678159.79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topLeftCell="A22" workbookViewId="0">
      <selection activeCell="B42" sqref="B42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Sistema para el Desarrollo Integral de la Familia del Municipio de Tierra Blanca Gto.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2023</v>
      </c>
    </row>
    <row r="2" spans="1:10" ht="18.95" customHeight="1" x14ac:dyDescent="0.2">
      <c r="A2" s="165" t="s">
        <v>572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5" t="str">
        <f>'Notas a los Edos Financieros'!A3</f>
        <v>Correspondiente del 01 de Enero al 30 de Septiembre de 2023</v>
      </c>
      <c r="B3" s="181"/>
      <c r="C3" s="181"/>
      <c r="D3" s="181"/>
      <c r="E3" s="181"/>
      <c r="F3" s="181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4" t="s">
        <v>68</v>
      </c>
      <c r="B7" s="124" t="s">
        <v>573</v>
      </c>
      <c r="C7" s="123" t="s">
        <v>574</v>
      </c>
      <c r="D7" s="123" t="s">
        <v>575</v>
      </c>
      <c r="E7" s="123" t="s">
        <v>576</v>
      </c>
      <c r="F7" s="123" t="s">
        <v>577</v>
      </c>
      <c r="G7" s="123" t="s">
        <v>578</v>
      </c>
      <c r="H7" s="123" t="s">
        <v>579</v>
      </c>
      <c r="I7" s="123" t="s">
        <v>580</v>
      </c>
      <c r="J7" s="123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6143600</v>
      </c>
      <c r="E36" s="52">
        <v>0</v>
      </c>
      <c r="F36" s="52">
        <f t="shared" ref="F36:F47" si="0">C36+D36+E36</f>
        <v>6143600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4705529.99</v>
      </c>
      <c r="E37" s="52">
        <v>-6260600</v>
      </c>
      <c r="F37" s="52">
        <f t="shared" si="0"/>
        <v>-1555070.0099999998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117000</v>
      </c>
      <c r="E38" s="52">
        <v>-39000</v>
      </c>
      <c r="F38" s="52">
        <f t="shared" si="0"/>
        <v>78000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0</v>
      </c>
      <c r="E39" s="52">
        <v>0</v>
      </c>
      <c r="F39" s="52">
        <f t="shared" si="0"/>
        <v>0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505646.63</v>
      </c>
      <c r="E40" s="52">
        <v>-5172176.62</v>
      </c>
      <c r="F40" s="52">
        <f t="shared" si="0"/>
        <v>-4666529.99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-6143600</v>
      </c>
      <c r="F41" s="52">
        <f t="shared" si="0"/>
        <v>-6143600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8547158.3699999992</v>
      </c>
      <c r="E42" s="52">
        <v>-7379627.3799999999</v>
      </c>
      <c r="F42" s="52">
        <f t="shared" si="0"/>
        <v>1167530.9899999993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1892194.19</v>
      </c>
      <c r="E43" s="52">
        <v>-2446531.0499999998</v>
      </c>
      <c r="F43" s="52">
        <f t="shared" si="0"/>
        <v>-554336.85999999987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8776498.4800000004</v>
      </c>
      <c r="E44" s="52">
        <v>-6948346.4000000004</v>
      </c>
      <c r="F44" s="52">
        <f t="shared" si="0"/>
        <v>1828152.08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5638162.2000000002</v>
      </c>
      <c r="E45" s="52">
        <v>-5638162.2000000002</v>
      </c>
      <c r="F45" s="52">
        <f t="shared" si="0"/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2041611.05</v>
      </c>
      <c r="E46" s="52">
        <v>-2041611.05</v>
      </c>
      <c r="F46" s="52">
        <f t="shared" si="0"/>
        <v>0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2041611.05</v>
      </c>
      <c r="E47" s="52">
        <v>1660642.74</v>
      </c>
      <c r="F47" s="52">
        <f t="shared" si="0"/>
        <v>3702253.79</v>
      </c>
    </row>
    <row r="48" spans="1:6" x14ac:dyDescent="0.2">
      <c r="A48" s="128"/>
    </row>
    <row r="49" spans="1:2" x14ac:dyDescent="0.2">
      <c r="A49" s="128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9" t="s">
        <v>205</v>
      </c>
      <c r="C1" s="120"/>
      <c r="D1" s="120"/>
      <c r="E1" s="121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82" t="s">
        <v>623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5" t="s">
        <v>625</v>
      </c>
      <c r="B10" s="183" t="s">
        <v>626</v>
      </c>
      <c r="C10" s="183"/>
      <c r="D10" s="183"/>
      <c r="E10" s="183"/>
    </row>
    <row r="11" spans="1:8" s="6" customFormat="1" ht="12.95" customHeight="1" x14ac:dyDescent="0.2">
      <c r="A11" s="116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6" t="s">
        <v>629</v>
      </c>
      <c r="B12" s="183" t="s">
        <v>630</v>
      </c>
      <c r="C12" s="183"/>
      <c r="D12" s="183"/>
      <c r="E12" s="183"/>
    </row>
    <row r="13" spans="1:8" s="6" customFormat="1" ht="26.1" customHeight="1" x14ac:dyDescent="0.2">
      <c r="A13" s="116" t="s">
        <v>631</v>
      </c>
      <c r="B13" s="183" t="s">
        <v>632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5" t="s">
        <v>633</v>
      </c>
      <c r="B15" s="9" t="s">
        <v>634</v>
      </c>
    </row>
    <row r="16" spans="1:8" s="6" customFormat="1" ht="12.95" customHeight="1" x14ac:dyDescent="0.2">
      <c r="A16" s="116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7" t="s">
        <v>636</v>
      </c>
    </row>
    <row r="20" spans="1:4" s="6" customFormat="1" ht="12.95" customHeight="1" x14ac:dyDescent="0.2">
      <c r="A20" s="117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5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55" zoomScaleNormal="100" workbookViewId="0">
      <selection activeCell="C104" sqref="C104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2" t="str">
        <f>'Notas a los Edos Financieros'!A1</f>
        <v>Sistema para el Desarrollo Integral de la Familia del Municipio de Tierra Blanca Gto.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2" t="s">
        <v>65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2" t="str">
        <f>'Notas a los Edos Financieros'!A3</f>
        <v>Correspondiente del 01 de Enero al 30 de Septiembre de 2023</v>
      </c>
      <c r="B3" s="163"/>
      <c r="C3" s="163"/>
      <c r="D3" s="163"/>
      <c r="E3" s="163"/>
      <c r="F3" s="163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894218.86</v>
      </c>
      <c r="D15" s="42">
        <v>894299.65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218992.49</v>
      </c>
      <c r="D20" s="42">
        <v>218992.49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10000</v>
      </c>
      <c r="D21" s="42">
        <v>10000</v>
      </c>
      <c r="E21" s="42">
        <v>0</v>
      </c>
      <c r="F21" s="42">
        <v>0</v>
      </c>
      <c r="G21" s="42">
        <v>0</v>
      </c>
    </row>
    <row r="22" spans="1:8" x14ac:dyDescent="0.2">
      <c r="A22" s="133">
        <v>1126</v>
      </c>
      <c r="B22" s="134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3">
        <v>1129</v>
      </c>
      <c r="B23" s="134" t="s">
        <v>89</v>
      </c>
      <c r="C23" s="42">
        <v>67765.440000000002</v>
      </c>
      <c r="D23" s="42">
        <v>67765.440000000002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f>SUM(C33:C37)</f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f>SUM(C42)</f>
        <v>15945</v>
      </c>
    </row>
    <row r="42" spans="1:8" x14ac:dyDescent="0.2">
      <c r="A42" s="40">
        <v>1151</v>
      </c>
      <c r="B42" s="38" t="s">
        <v>111</v>
      </c>
      <c r="C42" s="42">
        <v>15945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0</v>
      </c>
      <c r="D54" s="42">
        <f>SUM(D55:D61)</f>
        <v>0</v>
      </c>
      <c r="E54" s="42">
        <f>SUM(E55:E61)</f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1503950.5499999998</v>
      </c>
      <c r="D62" s="42">
        <f t="shared" ref="D62:E62" si="0">SUM(D63:D70)</f>
        <v>0</v>
      </c>
      <c r="E62" s="42">
        <f t="shared" si="0"/>
        <v>863039.91</v>
      </c>
    </row>
    <row r="63" spans="1:8" x14ac:dyDescent="0.2">
      <c r="A63" s="40">
        <v>1241</v>
      </c>
      <c r="B63" s="38" t="s">
        <v>130</v>
      </c>
      <c r="C63" s="42">
        <v>502301.66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43204.35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18493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905147.37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863039.91</v>
      </c>
    </row>
    <row r="68" spans="1:8" x14ac:dyDescent="0.2">
      <c r="A68" s="40">
        <v>1246</v>
      </c>
      <c r="B68" s="38" t="s">
        <v>135</v>
      </c>
      <c r="C68" s="42">
        <v>34804.17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f>SUM(C75:C79)</f>
        <v>5788.4</v>
      </c>
      <c r="D74" s="42">
        <f t="shared" ref="D74:E74" si="1">SUM(D75:D79)</f>
        <v>0</v>
      </c>
      <c r="E74" s="42">
        <f t="shared" si="1"/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5788.4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f>SUM(C81:C86)</f>
        <v>0</v>
      </c>
      <c r="D80" s="42">
        <f t="shared" ref="D80:E80" si="2">SUM(D81:D86)</f>
        <v>0</v>
      </c>
      <c r="E80" s="42">
        <f t="shared" si="2"/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f>SUM(C91:C92)</f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f>SUM(C97:C99)</f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714052.26000000013</v>
      </c>
      <c r="D103" s="42">
        <f t="shared" ref="D103:G103" si="3">SUM(D104:D112)</f>
        <v>714052.26000000013</v>
      </c>
      <c r="E103" s="42">
        <f t="shared" si="3"/>
        <v>0</v>
      </c>
      <c r="F103" s="42">
        <f t="shared" si="3"/>
        <v>0</v>
      </c>
      <c r="G103" s="42">
        <f t="shared" si="3"/>
        <v>0</v>
      </c>
    </row>
    <row r="104" spans="1:8" x14ac:dyDescent="0.2">
      <c r="A104" s="40">
        <v>2111</v>
      </c>
      <c r="B104" s="38" t="s">
        <v>168</v>
      </c>
      <c r="C104" s="42">
        <v>447.35</v>
      </c>
      <c r="D104" s="42">
        <f t="shared" ref="D104:D112" si="4">C104</f>
        <v>447.35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26667.69</v>
      </c>
      <c r="D105" s="42">
        <f t="shared" si="4"/>
        <v>26667.69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f t="shared" si="4"/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f t="shared" si="4"/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f t="shared" si="4"/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f t="shared" si="4"/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661813.81000000006</v>
      </c>
      <c r="D110" s="42">
        <f t="shared" si="4"/>
        <v>661813.81000000006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f t="shared" si="4"/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25123.41</v>
      </c>
      <c r="D112" s="42">
        <f t="shared" si="4"/>
        <v>25123.41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f>SUM(C114:C116)</f>
        <v>0</v>
      </c>
      <c r="D113" s="42">
        <f t="shared" ref="D113:G113" si="5">SUM(D114:D116)</f>
        <v>0</v>
      </c>
      <c r="E113" s="42">
        <f t="shared" si="5"/>
        <v>0</v>
      </c>
      <c r="F113" s="42">
        <f t="shared" si="5"/>
        <v>0</v>
      </c>
      <c r="G113" s="42">
        <f t="shared" si="5"/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f>SUM(C121:C126)</f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f>SUM(C128:C133)</f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f>SUM(C140:C142)</f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3"/>
      <c r="B3" s="12"/>
    </row>
    <row r="4" spans="1:2" ht="15" customHeight="1" x14ac:dyDescent="0.2">
      <c r="A4" s="114" t="s">
        <v>10</v>
      </c>
      <c r="B4" s="27" t="s">
        <v>206</v>
      </c>
    </row>
    <row r="5" spans="1:2" ht="15" customHeight="1" x14ac:dyDescent="0.2">
      <c r="A5" s="112"/>
      <c r="B5" s="27" t="s">
        <v>207</v>
      </c>
    </row>
    <row r="6" spans="1:2" ht="22.5" x14ac:dyDescent="0.2">
      <c r="A6" s="112"/>
      <c r="B6" s="25" t="s">
        <v>208</v>
      </c>
    </row>
    <row r="7" spans="1:2" ht="15" customHeight="1" x14ac:dyDescent="0.2">
      <c r="A7" s="112"/>
      <c r="B7" s="27" t="s">
        <v>209</v>
      </c>
    </row>
    <row r="8" spans="1:2" x14ac:dyDescent="0.2">
      <c r="A8" s="112"/>
    </row>
    <row r="9" spans="1:2" ht="15" customHeight="1" x14ac:dyDescent="0.2">
      <c r="A9" s="114" t="s">
        <v>12</v>
      </c>
      <c r="B9" s="27" t="s">
        <v>210</v>
      </c>
    </row>
    <row r="10" spans="1:2" ht="15" customHeight="1" x14ac:dyDescent="0.2">
      <c r="A10" s="112"/>
      <c r="B10" s="27" t="s">
        <v>211</v>
      </c>
    </row>
    <row r="11" spans="1:2" ht="15" customHeight="1" x14ac:dyDescent="0.2">
      <c r="A11" s="112"/>
      <c r="B11" s="27" t="s">
        <v>212</v>
      </c>
    </row>
    <row r="12" spans="1:2" ht="15" customHeight="1" x14ac:dyDescent="0.2">
      <c r="A12" s="112"/>
      <c r="B12" s="27" t="s">
        <v>213</v>
      </c>
    </row>
    <row r="13" spans="1:2" ht="15" customHeight="1" x14ac:dyDescent="0.2">
      <c r="A13" s="112"/>
      <c r="B13" s="27" t="s">
        <v>214</v>
      </c>
    </row>
    <row r="14" spans="1:2" x14ac:dyDescent="0.2">
      <c r="A14" s="112"/>
    </row>
    <row r="15" spans="1:2" ht="15" customHeight="1" x14ac:dyDescent="0.2">
      <c r="A15" s="114" t="s">
        <v>14</v>
      </c>
      <c r="B15" s="28" t="s">
        <v>215</v>
      </c>
    </row>
    <row r="16" spans="1:2" ht="15" customHeight="1" x14ac:dyDescent="0.2">
      <c r="A16" s="112"/>
      <c r="B16" s="28" t="s">
        <v>216</v>
      </c>
    </row>
    <row r="17" spans="1:2" ht="15" customHeight="1" x14ac:dyDescent="0.2">
      <c r="A17" s="112"/>
      <c r="B17" s="28" t="s">
        <v>217</v>
      </c>
    </row>
    <row r="18" spans="1:2" ht="15" customHeight="1" x14ac:dyDescent="0.2">
      <c r="A18" s="112"/>
      <c r="B18" s="27" t="s">
        <v>218</v>
      </c>
    </row>
    <row r="19" spans="1:2" ht="15" customHeight="1" x14ac:dyDescent="0.2">
      <c r="A19" s="112"/>
      <c r="B19" s="23" t="s">
        <v>219</v>
      </c>
    </row>
    <row r="20" spans="1:2" x14ac:dyDescent="0.2">
      <c r="A20" s="112"/>
    </row>
    <row r="21" spans="1:2" ht="15" customHeight="1" x14ac:dyDescent="0.2">
      <c r="A21" s="114" t="s">
        <v>16</v>
      </c>
      <c r="B21" s="1" t="s">
        <v>220</v>
      </c>
    </row>
    <row r="22" spans="1:2" ht="15" customHeight="1" x14ac:dyDescent="0.2">
      <c r="A22" s="112"/>
      <c r="B22" s="29" t="s">
        <v>221</v>
      </c>
    </row>
    <row r="23" spans="1:2" x14ac:dyDescent="0.2">
      <c r="A23" s="112"/>
    </row>
    <row r="24" spans="1:2" ht="15" customHeight="1" x14ac:dyDescent="0.2">
      <c r="A24" s="114" t="s">
        <v>18</v>
      </c>
      <c r="B24" s="23" t="s">
        <v>222</v>
      </c>
    </row>
    <row r="25" spans="1:2" ht="15" customHeight="1" x14ac:dyDescent="0.2">
      <c r="A25" s="112"/>
      <c r="B25" s="23" t="s">
        <v>223</v>
      </c>
    </row>
    <row r="26" spans="1:2" ht="15" customHeight="1" x14ac:dyDescent="0.2">
      <c r="A26" s="112"/>
      <c r="B26" s="23" t="s">
        <v>224</v>
      </c>
    </row>
    <row r="27" spans="1:2" x14ac:dyDescent="0.2">
      <c r="A27" s="112"/>
    </row>
    <row r="28" spans="1:2" ht="15" customHeight="1" x14ac:dyDescent="0.2">
      <c r="A28" s="114" t="s">
        <v>20</v>
      </c>
      <c r="B28" s="23" t="s">
        <v>225</v>
      </c>
    </row>
    <row r="29" spans="1:2" ht="15" customHeight="1" x14ac:dyDescent="0.2">
      <c r="A29" s="112"/>
      <c r="B29" s="23" t="s">
        <v>226</v>
      </c>
    </row>
    <row r="30" spans="1:2" ht="15" customHeight="1" x14ac:dyDescent="0.2">
      <c r="A30" s="112"/>
      <c r="B30" s="23" t="s">
        <v>227</v>
      </c>
    </row>
    <row r="31" spans="1:2" ht="15" customHeight="1" x14ac:dyDescent="0.2">
      <c r="A31" s="112"/>
      <c r="B31" s="30" t="s">
        <v>228</v>
      </c>
    </row>
    <row r="32" spans="1:2" x14ac:dyDescent="0.2">
      <c r="A32" s="112"/>
    </row>
    <row r="33" spans="1:2" ht="15" customHeight="1" x14ac:dyDescent="0.2">
      <c r="A33" s="114" t="s">
        <v>22</v>
      </c>
      <c r="B33" s="23" t="s">
        <v>229</v>
      </c>
    </row>
    <row r="34" spans="1:2" ht="15" customHeight="1" x14ac:dyDescent="0.2">
      <c r="A34" s="112"/>
      <c r="B34" s="23" t="s">
        <v>230</v>
      </c>
    </row>
    <row r="35" spans="1:2" x14ac:dyDescent="0.2">
      <c r="A35" s="112"/>
    </row>
    <row r="36" spans="1:2" ht="15" customHeight="1" x14ac:dyDescent="0.2">
      <c r="A36" s="114" t="s">
        <v>24</v>
      </c>
      <c r="B36" s="27" t="s">
        <v>231</v>
      </c>
    </row>
    <row r="37" spans="1:2" ht="15" customHeight="1" x14ac:dyDescent="0.2">
      <c r="A37" s="112"/>
      <c r="B37" s="27" t="s">
        <v>232</v>
      </c>
    </row>
    <row r="38" spans="1:2" ht="15" customHeight="1" x14ac:dyDescent="0.2">
      <c r="A38" s="112"/>
      <c r="B38" s="31" t="s">
        <v>233</v>
      </c>
    </row>
    <row r="39" spans="1:2" ht="15" customHeight="1" x14ac:dyDescent="0.2">
      <c r="A39" s="112"/>
      <c r="B39" s="27" t="s">
        <v>234</v>
      </c>
    </row>
    <row r="40" spans="1:2" ht="15" customHeight="1" x14ac:dyDescent="0.2">
      <c r="A40" s="112"/>
      <c r="B40" s="27" t="s">
        <v>235</v>
      </c>
    </row>
    <row r="41" spans="1:2" ht="15" customHeight="1" x14ac:dyDescent="0.2">
      <c r="A41" s="112"/>
      <c r="B41" s="27" t="s">
        <v>236</v>
      </c>
    </row>
    <row r="42" spans="1:2" x14ac:dyDescent="0.2">
      <c r="A42" s="112"/>
    </row>
    <row r="43" spans="1:2" ht="15" customHeight="1" x14ac:dyDescent="0.2">
      <c r="A43" s="114" t="s">
        <v>26</v>
      </c>
      <c r="B43" s="27" t="s">
        <v>237</v>
      </c>
    </row>
    <row r="44" spans="1:2" ht="15" customHeight="1" x14ac:dyDescent="0.2">
      <c r="A44" s="112"/>
      <c r="B44" s="27" t="s">
        <v>238</v>
      </c>
    </row>
    <row r="45" spans="1:2" ht="15" customHeight="1" x14ac:dyDescent="0.2">
      <c r="A45" s="112"/>
      <c r="B45" s="31" t="s">
        <v>239</v>
      </c>
    </row>
    <row r="46" spans="1:2" ht="15" customHeight="1" x14ac:dyDescent="0.2">
      <c r="A46" s="112"/>
      <c r="B46" s="27" t="s">
        <v>240</v>
      </c>
    </row>
    <row r="47" spans="1:2" ht="15" customHeight="1" x14ac:dyDescent="0.2">
      <c r="A47" s="112"/>
      <c r="B47" s="27" t="s">
        <v>241</v>
      </c>
    </row>
    <row r="48" spans="1:2" ht="15" customHeight="1" x14ac:dyDescent="0.2">
      <c r="A48" s="112"/>
      <c r="B48" s="27" t="s">
        <v>242</v>
      </c>
    </row>
    <row r="49" spans="1:2" x14ac:dyDescent="0.2">
      <c r="A49" s="112"/>
    </row>
    <row r="50" spans="1:2" ht="25.5" customHeight="1" x14ac:dyDescent="0.2">
      <c r="A50" s="114" t="s">
        <v>28</v>
      </c>
      <c r="B50" s="25" t="s">
        <v>243</v>
      </c>
    </row>
    <row r="51" spans="1:2" x14ac:dyDescent="0.2">
      <c r="A51" s="112"/>
    </row>
    <row r="52" spans="1:2" ht="15" customHeight="1" x14ac:dyDescent="0.2">
      <c r="A52" s="114" t="s">
        <v>30</v>
      </c>
      <c r="B52" s="27" t="s">
        <v>244</v>
      </c>
    </row>
    <row r="53" spans="1:2" x14ac:dyDescent="0.2">
      <c r="A53" s="112"/>
    </row>
    <row r="54" spans="1:2" ht="15" customHeight="1" x14ac:dyDescent="0.2">
      <c r="A54" s="114" t="s">
        <v>32</v>
      </c>
      <c r="B54" s="28" t="s">
        <v>245</v>
      </c>
    </row>
    <row r="55" spans="1:2" ht="15" customHeight="1" x14ac:dyDescent="0.2">
      <c r="A55" s="112"/>
      <c r="B55" s="28" t="s">
        <v>246</v>
      </c>
    </row>
    <row r="56" spans="1:2" ht="15" customHeight="1" x14ac:dyDescent="0.2">
      <c r="A56" s="112"/>
      <c r="B56" s="28" t="s">
        <v>247</v>
      </c>
    </row>
    <row r="57" spans="1:2" ht="15" customHeight="1" x14ac:dyDescent="0.2">
      <c r="A57" s="112"/>
      <c r="B57" s="28" t="s">
        <v>248</v>
      </c>
    </row>
    <row r="58" spans="1:2" ht="15" customHeight="1" x14ac:dyDescent="0.2">
      <c r="A58" s="112"/>
      <c r="B58" s="28" t="s">
        <v>249</v>
      </c>
    </row>
    <row r="59" spans="1:2" x14ac:dyDescent="0.2">
      <c r="A59" s="112"/>
    </row>
    <row r="60" spans="1:2" ht="15" customHeight="1" x14ac:dyDescent="0.2">
      <c r="A60" s="114" t="s">
        <v>34</v>
      </c>
      <c r="B60" s="23" t="s">
        <v>250</v>
      </c>
    </row>
    <row r="61" spans="1:2" x14ac:dyDescent="0.2">
      <c r="A61" s="112"/>
      <c r="B61" s="23"/>
    </row>
    <row r="62" spans="1:2" ht="15" customHeight="1" x14ac:dyDescent="0.2">
      <c r="A62" s="114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202" zoomScaleNormal="100" workbookViewId="0">
      <selection activeCell="D215" sqref="D21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Sistema para el Desarrollo Integral de la Familia del Municipio de Tierra Blanca Gto.</v>
      </c>
      <c r="B1" s="164"/>
      <c r="C1" s="164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4" t="s">
        <v>251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tr">
        <f>ESF!A3</f>
        <v>Correspondiente del 01 de Enero al 30 de Septiembre de 2023</v>
      </c>
      <c r="B3" s="164"/>
      <c r="C3" s="164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SUM(C9+C19+C25+C28+C34+C37+C46)</f>
        <v>51030</v>
      </c>
      <c r="D8" s="66"/>
      <c r="E8" s="64"/>
    </row>
    <row r="9" spans="1:5" x14ac:dyDescent="0.2">
      <c r="A9" s="65">
        <v>4110</v>
      </c>
      <c r="B9" s="66" t="s">
        <v>254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f>SUM(C47:C54)</f>
        <v>51030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51030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f>+C59+C65</f>
        <v>4615499.99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f>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f>SUM(C66:C69)</f>
        <v>4615499.99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4615499.99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C74+C77+C83+C85+C87</f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SUM(C75:C76)</f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SUM(C88:C94)</f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C99+C127+C160+C170+C185+C214</f>
        <v>3678159.79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f>C100+C107+C117</f>
        <v>3541011.58</v>
      </c>
      <c r="D99" s="70">
        <f>C99/$C$98</f>
        <v>0.9627128189555898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2585250.79</v>
      </c>
      <c r="D100" s="70">
        <f t="shared" ref="D100:D163" si="0">C100/$C$98</f>
        <v>0.70286527437678281</v>
      </c>
      <c r="E100" s="66"/>
    </row>
    <row r="101" spans="1:5" x14ac:dyDescent="0.2">
      <c r="A101" s="68">
        <v>5111</v>
      </c>
      <c r="B101" s="66" t="s">
        <v>335</v>
      </c>
      <c r="C101" s="69">
        <v>2425272.75</v>
      </c>
      <c r="D101" s="70">
        <f t="shared" si="0"/>
        <v>0.65937123139503406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337</v>
      </c>
      <c r="C103" s="69">
        <v>122929.54</v>
      </c>
      <c r="D103" s="70">
        <f t="shared" si="0"/>
        <v>3.3421478951027296E-2</v>
      </c>
      <c r="E103" s="66"/>
    </row>
    <row r="104" spans="1:5" x14ac:dyDescent="0.2">
      <c r="A104" s="68">
        <v>5114</v>
      </c>
      <c r="B104" s="66" t="s">
        <v>338</v>
      </c>
      <c r="C104" s="69">
        <v>0</v>
      </c>
      <c r="D104" s="70">
        <f t="shared" si="0"/>
        <v>0</v>
      </c>
      <c r="E104" s="66"/>
    </row>
    <row r="105" spans="1:5" x14ac:dyDescent="0.2">
      <c r="A105" s="68">
        <v>5115</v>
      </c>
      <c r="B105" s="66" t="s">
        <v>339</v>
      </c>
      <c r="C105" s="69">
        <v>37048.5</v>
      </c>
      <c r="D105" s="70">
        <f t="shared" si="0"/>
        <v>1.0072564030721461E-2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480852.17</v>
      </c>
      <c r="D107" s="70">
        <f t="shared" si="0"/>
        <v>0.13073172386564533</v>
      </c>
      <c r="E107" s="66"/>
    </row>
    <row r="108" spans="1:5" x14ac:dyDescent="0.2">
      <c r="A108" s="68">
        <v>5121</v>
      </c>
      <c r="B108" s="66" t="s">
        <v>342</v>
      </c>
      <c r="C108" s="69">
        <v>78173.899999999994</v>
      </c>
      <c r="D108" s="70">
        <f t="shared" si="0"/>
        <v>2.1253535589327945E-2</v>
      </c>
      <c r="E108" s="66"/>
    </row>
    <row r="109" spans="1:5" x14ac:dyDescent="0.2">
      <c r="A109" s="68">
        <v>5122</v>
      </c>
      <c r="B109" s="66" t="s">
        <v>343</v>
      </c>
      <c r="C109" s="69">
        <v>33940.99</v>
      </c>
      <c r="D109" s="70">
        <f t="shared" si="0"/>
        <v>9.2277094900219108E-3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69">
        <v>21097.040000000001</v>
      </c>
      <c r="D111" s="70">
        <f t="shared" si="0"/>
        <v>5.7357595114158975E-3</v>
      </c>
      <c r="E111" s="66"/>
    </row>
    <row r="112" spans="1:5" x14ac:dyDescent="0.2">
      <c r="A112" s="68">
        <v>5125</v>
      </c>
      <c r="B112" s="66" t="s">
        <v>346</v>
      </c>
      <c r="C112" s="69">
        <v>20093.43</v>
      </c>
      <c r="D112" s="70">
        <f t="shared" si="0"/>
        <v>5.4629029588733552E-3</v>
      </c>
      <c r="E112" s="66"/>
    </row>
    <row r="113" spans="1:5" x14ac:dyDescent="0.2">
      <c r="A113" s="68">
        <v>5126</v>
      </c>
      <c r="B113" s="66" t="s">
        <v>347</v>
      </c>
      <c r="C113" s="69">
        <v>274007</v>
      </c>
      <c r="D113" s="70">
        <f t="shared" si="0"/>
        <v>7.4495676002156508E-2</v>
      </c>
      <c r="E113" s="66"/>
    </row>
    <row r="114" spans="1:5" x14ac:dyDescent="0.2">
      <c r="A114" s="68">
        <v>5127</v>
      </c>
      <c r="B114" s="66" t="s">
        <v>348</v>
      </c>
      <c r="C114" s="69">
        <v>31578.2</v>
      </c>
      <c r="D114" s="70">
        <f t="shared" si="0"/>
        <v>8.5853257614998835E-3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350</v>
      </c>
      <c r="C116" s="69">
        <v>21961.61</v>
      </c>
      <c r="D116" s="70">
        <f t="shared" si="0"/>
        <v>5.9708145523498313E-3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474908.62</v>
      </c>
      <c r="D117" s="70">
        <f t="shared" si="0"/>
        <v>0.12911582071316158</v>
      </c>
      <c r="E117" s="66"/>
    </row>
    <row r="118" spans="1:5" x14ac:dyDescent="0.2">
      <c r="A118" s="68">
        <v>5131</v>
      </c>
      <c r="B118" s="66" t="s">
        <v>352</v>
      </c>
      <c r="C118" s="69">
        <v>68410</v>
      </c>
      <c r="D118" s="70">
        <f t="shared" si="0"/>
        <v>1.8598974461628812E-2</v>
      </c>
      <c r="E118" s="66"/>
    </row>
    <row r="119" spans="1:5" x14ac:dyDescent="0.2">
      <c r="A119" s="68">
        <v>5132</v>
      </c>
      <c r="B119" s="66" t="s">
        <v>353</v>
      </c>
      <c r="C119" s="69">
        <v>9488.15</v>
      </c>
      <c r="D119" s="70">
        <f t="shared" si="0"/>
        <v>2.5795915734264496E-3</v>
      </c>
      <c r="E119" s="66"/>
    </row>
    <row r="120" spans="1:5" x14ac:dyDescent="0.2">
      <c r="A120" s="68">
        <v>5133</v>
      </c>
      <c r="B120" s="66" t="s">
        <v>354</v>
      </c>
      <c r="C120" s="69">
        <v>2378</v>
      </c>
      <c r="D120" s="70">
        <f t="shared" si="0"/>
        <v>6.4651894854192839E-4</v>
      </c>
      <c r="E120" s="66"/>
    </row>
    <row r="121" spans="1:5" x14ac:dyDescent="0.2">
      <c r="A121" s="68">
        <v>5134</v>
      </c>
      <c r="B121" s="66" t="s">
        <v>355</v>
      </c>
      <c r="C121" s="69">
        <v>55547.519999999997</v>
      </c>
      <c r="D121" s="70">
        <f t="shared" si="0"/>
        <v>1.5101986637725709E-2</v>
      </c>
      <c r="E121" s="66"/>
    </row>
    <row r="122" spans="1:5" x14ac:dyDescent="0.2">
      <c r="A122" s="68">
        <v>5135</v>
      </c>
      <c r="B122" s="66" t="s">
        <v>356</v>
      </c>
      <c r="C122" s="69">
        <v>94500.59</v>
      </c>
      <c r="D122" s="70">
        <f t="shared" si="0"/>
        <v>2.5692355796211888E-2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f t="shared" si="0"/>
        <v>0</v>
      </c>
      <c r="E123" s="66"/>
    </row>
    <row r="124" spans="1:5" x14ac:dyDescent="0.2">
      <c r="A124" s="68">
        <v>5137</v>
      </c>
      <c r="B124" s="66" t="s">
        <v>358</v>
      </c>
      <c r="C124" s="69">
        <v>83053.460000000006</v>
      </c>
      <c r="D124" s="70">
        <f t="shared" si="0"/>
        <v>2.2580166371727967E-2</v>
      </c>
      <c r="E124" s="66"/>
    </row>
    <row r="125" spans="1:5" x14ac:dyDescent="0.2">
      <c r="A125" s="68">
        <v>5138</v>
      </c>
      <c r="B125" s="66" t="s">
        <v>359</v>
      </c>
      <c r="C125" s="69">
        <v>93716.9</v>
      </c>
      <c r="D125" s="70">
        <f t="shared" si="0"/>
        <v>2.5479290012030715E-2</v>
      </c>
      <c r="E125" s="66"/>
    </row>
    <row r="126" spans="1:5" x14ac:dyDescent="0.2">
      <c r="A126" s="68">
        <v>5139</v>
      </c>
      <c r="B126" s="66" t="s">
        <v>360</v>
      </c>
      <c r="C126" s="69">
        <v>67814</v>
      </c>
      <c r="D126" s="70">
        <f t="shared" si="0"/>
        <v>1.8436936911868096E-2</v>
      </c>
      <c r="E126" s="66"/>
    </row>
    <row r="127" spans="1:5" x14ac:dyDescent="0.2">
      <c r="A127" s="68">
        <v>5200</v>
      </c>
      <c r="B127" s="66" t="s">
        <v>361</v>
      </c>
      <c r="C127" s="69">
        <f>C128+C131+C134+C137+C142+C146+C149+C151+C157</f>
        <v>137148.21</v>
      </c>
      <c r="D127" s="70">
        <f t="shared" si="0"/>
        <v>3.7287181044410249E-2</v>
      </c>
      <c r="E127" s="66"/>
    </row>
    <row r="128" spans="1:5" x14ac:dyDescent="0.2">
      <c r="A128" s="68">
        <v>5210</v>
      </c>
      <c r="B128" s="66" t="s">
        <v>362</v>
      </c>
      <c r="C128" s="69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365</v>
      </c>
      <c r="C131" s="69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309</v>
      </c>
      <c r="C134" s="69">
        <f>SUM(C135:C136)</f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370</v>
      </c>
      <c r="C137" s="69">
        <f>SUM(C138:C141)</f>
        <v>137148.21</v>
      </c>
      <c r="D137" s="70">
        <f t="shared" si="0"/>
        <v>3.7287181044410249E-2</v>
      </c>
      <c r="E137" s="66"/>
    </row>
    <row r="138" spans="1:5" x14ac:dyDescent="0.2">
      <c r="A138" s="68">
        <v>5241</v>
      </c>
      <c r="B138" s="66" t="s">
        <v>371</v>
      </c>
      <c r="C138" s="69">
        <v>137148.21</v>
      </c>
      <c r="D138" s="70">
        <f t="shared" si="0"/>
        <v>3.7287181044410249E-2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310</v>
      </c>
      <c r="C142" s="69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378</v>
      </c>
      <c r="C146" s="69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381</v>
      </c>
      <c r="C149" s="69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383</v>
      </c>
      <c r="C151" s="69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389</v>
      </c>
      <c r="C157" s="69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392</v>
      </c>
      <c r="C160" s="69">
        <f>C161+C164+C167</f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302</v>
      </c>
      <c r="C161" s="69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303</v>
      </c>
      <c r="C164" s="69">
        <f>SUM(C165:C166)</f>
        <v>0</v>
      </c>
      <c r="D164" s="70">
        <f t="shared" ref="D164:D216" si="1">C164/$C$98</f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304</v>
      </c>
      <c r="C167" s="69">
        <f>SUM(C168:C169)</f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399</v>
      </c>
      <c r="C170" s="69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400</v>
      </c>
      <c r="C171" s="69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403</v>
      </c>
      <c r="C174" s="69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406</v>
      </c>
      <c r="C177" s="69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409</v>
      </c>
      <c r="C180" s="69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410</v>
      </c>
      <c r="C182" s="69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413</v>
      </c>
      <c r="C185" s="69">
        <f>C186+C195+C198+C204</f>
        <v>0</v>
      </c>
      <c r="D185" s="70">
        <f t="shared" si="1"/>
        <v>0</v>
      </c>
      <c r="E185" s="66"/>
    </row>
    <row r="186" spans="1:5" x14ac:dyDescent="0.2">
      <c r="A186" s="68">
        <v>5510</v>
      </c>
      <c r="B186" s="66" t="s">
        <v>414</v>
      </c>
      <c r="C186" s="69">
        <f>SUM(C187:C194)</f>
        <v>0</v>
      </c>
      <c r="D186" s="70">
        <f t="shared" si="1"/>
        <v>0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>
        <f t="shared" si="1"/>
        <v>0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f t="shared" si="1"/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423</v>
      </c>
      <c r="C195" s="69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426</v>
      </c>
      <c r="C198" s="69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432</v>
      </c>
      <c r="C204" s="69">
        <f>SUM(C205:C213)</f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>
        <f t="shared" si="1"/>
        <v>0</v>
      </c>
      <c r="E213" s="66"/>
    </row>
    <row r="214" spans="1:5" x14ac:dyDescent="0.2">
      <c r="A214" s="68">
        <v>5600</v>
      </c>
      <c r="B214" s="66" t="s">
        <v>441</v>
      </c>
      <c r="C214" s="69">
        <f>C215</f>
        <v>0</v>
      </c>
      <c r="D214" s="70">
        <f t="shared" si="1"/>
        <v>0</v>
      </c>
      <c r="E214" s="66"/>
    </row>
    <row r="215" spans="1:5" x14ac:dyDescent="0.2">
      <c r="A215" s="68">
        <v>5610</v>
      </c>
      <c r="B215" s="66" t="s">
        <v>442</v>
      </c>
      <c r="C215" s="69">
        <f>C216</f>
        <v>0</v>
      </c>
      <c r="D215" s="70">
        <f t="shared" si="1"/>
        <v>0</v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>
        <f t="shared" si="1"/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1" t="s">
        <v>38</v>
      </c>
      <c r="B4" s="27" t="s">
        <v>206</v>
      </c>
    </row>
    <row r="5" spans="1:2" ht="15" customHeight="1" x14ac:dyDescent="0.2">
      <c r="A5" s="112"/>
      <c r="B5" s="27" t="s">
        <v>207</v>
      </c>
    </row>
    <row r="6" spans="1:2" ht="15" customHeight="1" x14ac:dyDescent="0.2">
      <c r="A6" s="112"/>
      <c r="B6" s="27" t="s">
        <v>444</v>
      </c>
    </row>
    <row r="7" spans="1:2" ht="15" customHeight="1" x14ac:dyDescent="0.2">
      <c r="A7" s="112"/>
      <c r="B7" s="27" t="s">
        <v>244</v>
      </c>
    </row>
    <row r="8" spans="1:2" ht="15" customHeight="1" x14ac:dyDescent="0.2">
      <c r="A8" s="112"/>
    </row>
    <row r="9" spans="1:2" ht="15" customHeight="1" x14ac:dyDescent="0.2">
      <c r="A9" s="111" t="s">
        <v>40</v>
      </c>
      <c r="B9" s="25" t="s">
        <v>445</v>
      </c>
    </row>
    <row r="10" spans="1:2" ht="15" customHeight="1" x14ac:dyDescent="0.2">
      <c r="A10" s="112"/>
      <c r="B10" s="33" t="s">
        <v>244</v>
      </c>
    </row>
    <row r="11" spans="1:2" ht="15" customHeight="1" x14ac:dyDescent="0.2">
      <c r="A11" s="112"/>
    </row>
    <row r="12" spans="1:2" ht="15" customHeight="1" x14ac:dyDescent="0.2">
      <c r="A12" s="111" t="s">
        <v>42</v>
      </c>
      <c r="B12" s="25" t="s">
        <v>445</v>
      </c>
    </row>
    <row r="13" spans="1:2" ht="22.5" x14ac:dyDescent="0.2">
      <c r="A13" s="112"/>
      <c r="B13" s="25" t="s">
        <v>446</v>
      </c>
    </row>
    <row r="14" spans="1:2" ht="15" customHeight="1" x14ac:dyDescent="0.2">
      <c r="A14" s="112"/>
      <c r="B14" s="33" t="s">
        <v>244</v>
      </c>
    </row>
    <row r="15" spans="1:2" ht="15" customHeight="1" x14ac:dyDescent="0.2">
      <c r="A15" s="112"/>
    </row>
    <row r="16" spans="1:2" ht="15" customHeight="1" x14ac:dyDescent="0.2">
      <c r="A16" s="112"/>
    </row>
    <row r="17" spans="1:2" ht="15" customHeight="1" x14ac:dyDescent="0.2">
      <c r="A17" s="111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topLeftCell="A16"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5" t="str">
        <f>ESF!A1</f>
        <v>Sistema para el Desarrollo Integral de la Familia del Municipio de Tierra Blanca Gto.</v>
      </c>
      <c r="B1" s="165"/>
      <c r="C1" s="165"/>
      <c r="D1" s="45" t="s">
        <v>0</v>
      </c>
      <c r="E1" s="46">
        <f>'Notas a los Edos Financieros'!D1</f>
        <v>2023</v>
      </c>
    </row>
    <row r="2" spans="1:5" ht="18.95" customHeight="1" x14ac:dyDescent="0.2">
      <c r="A2" s="165" t="s">
        <v>449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5" t="str">
        <f>ESF!A3</f>
        <v>Correspondiente del 01 de Enero al 30 de Septiembre de 2023</v>
      </c>
      <c r="B3" s="165"/>
      <c r="C3" s="165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330497.57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988370.2</v>
      </c>
    </row>
    <row r="15" spans="1:5" x14ac:dyDescent="0.2">
      <c r="A15" s="51">
        <v>3220</v>
      </c>
      <c r="B15" s="47" t="s">
        <v>456</v>
      </c>
      <c r="C15" s="52">
        <v>1372895.57</v>
      </c>
    </row>
    <row r="16" spans="1:5" x14ac:dyDescent="0.2">
      <c r="A16" s="51">
        <v>3230</v>
      </c>
      <c r="B16" s="47" t="s">
        <v>457</v>
      </c>
      <c r="C16" s="52">
        <f>SUM(C17:C20)</f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f>SUM(C22:C24)</f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f>SUM(C26:C27)</f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1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1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workbookViewId="0">
      <selection activeCell="A63" sqref="A63:XFD63"/>
    </sheetView>
  </sheetViews>
  <sheetFormatPr baseColWidth="10" defaultColWidth="9.140625" defaultRowHeight="11.25" x14ac:dyDescent="0.2"/>
  <cols>
    <col min="1" max="1" width="10" style="47" customWidth="1"/>
    <col min="2" max="2" width="106.285156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5" t="str">
        <f>ESF!A1</f>
        <v>Sistema para el Desarrollo Integral de la Familia del Municipio de Tierra Blanca Gto.</v>
      </c>
      <c r="B1" s="165"/>
      <c r="C1" s="165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5" t="s">
        <v>472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5" t="str">
        <f>ESF!A3</f>
        <v>Correspondiente del 01 de Enero al 30 de Septiembre de 2023</v>
      </c>
      <c r="B3" s="165"/>
      <c r="C3" s="165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2">
        <v>2023</v>
      </c>
      <c r="D7" s="122">
        <v>2022</v>
      </c>
    </row>
    <row r="8" spans="1:5" x14ac:dyDescent="0.2">
      <c r="A8" s="51">
        <v>1111</v>
      </c>
      <c r="B8" s="47" t="s">
        <v>475</v>
      </c>
      <c r="C8" s="52">
        <v>0</v>
      </c>
      <c r="D8" s="52">
        <v>0</v>
      </c>
    </row>
    <row r="9" spans="1:5" x14ac:dyDescent="0.2">
      <c r="A9" s="51">
        <v>1112</v>
      </c>
      <c r="B9" s="47" t="s">
        <v>476</v>
      </c>
      <c r="C9" s="52">
        <v>1552773.61</v>
      </c>
      <c r="D9" s="52">
        <v>717741.71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0" t="s">
        <v>480</v>
      </c>
      <c r="C15" s="118">
        <f>SUM(C8:C14)</f>
        <v>1552773.61</v>
      </c>
      <c r="D15" s="118">
        <f>SUM(D8:D14)</f>
        <v>717741.71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2" t="s">
        <v>482</v>
      </c>
      <c r="D19" s="122" t="s">
        <v>483</v>
      </c>
    </row>
    <row r="20" spans="1:4" x14ac:dyDescent="0.2">
      <c r="A20" s="58">
        <v>1230</v>
      </c>
      <c r="B20" s="59" t="s">
        <v>121</v>
      </c>
      <c r="C20" s="118">
        <f>SUM(C21:C27)</f>
        <v>0</v>
      </c>
      <c r="D20" s="118">
        <f>SUM(D21:D27)</f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18">
        <f>SUM(C29:C36)</f>
        <v>24094</v>
      </c>
      <c r="D28" s="118">
        <f>SUM(D29:D36)</f>
        <v>24094</v>
      </c>
    </row>
    <row r="29" spans="1:4" x14ac:dyDescent="0.2">
      <c r="A29" s="51">
        <v>1241</v>
      </c>
      <c r="B29" s="47" t="s">
        <v>130</v>
      </c>
      <c r="C29" s="52">
        <v>15800</v>
      </c>
      <c r="D29" s="52">
        <v>15800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8294</v>
      </c>
      <c r="D31" s="52">
        <v>8294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18">
        <f>SUM(C38:C42)</f>
        <v>0</v>
      </c>
      <c r="D37" s="118">
        <f>SUM(D38:D42)</f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0" t="s">
        <v>484</v>
      </c>
      <c r="C43" s="118">
        <f>C20+C28+C37</f>
        <v>24094</v>
      </c>
      <c r="D43" s="118">
        <f>D20+D28+D37</f>
        <v>24094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2">
        <v>2023</v>
      </c>
      <c r="D46" s="122">
        <v>2022</v>
      </c>
      <c r="F46"/>
    </row>
    <row r="47" spans="1:6" ht="15" x14ac:dyDescent="0.25">
      <c r="A47" s="58">
        <v>3210</v>
      </c>
      <c r="B47" s="59" t="s">
        <v>486</v>
      </c>
      <c r="C47" s="118">
        <v>988370.2</v>
      </c>
      <c r="D47" s="118">
        <v>0</v>
      </c>
      <c r="E47" s="137"/>
      <c r="F47"/>
    </row>
    <row r="48" spans="1:6" ht="15" x14ac:dyDescent="0.25">
      <c r="A48" s="51"/>
      <c r="B48" s="130" t="s">
        <v>487</v>
      </c>
      <c r="C48" s="118">
        <f>C51+C63+C91+C94+C49</f>
        <v>0</v>
      </c>
      <c r="D48" s="118">
        <f>D49+D61+D89+D92</f>
        <v>92308.51999999999</v>
      </c>
      <c r="E48" s="138"/>
      <c r="F48"/>
    </row>
    <row r="49" spans="1:6" ht="15" x14ac:dyDescent="0.25">
      <c r="A49" s="58">
        <v>5400</v>
      </c>
      <c r="B49" s="59" t="s">
        <v>399</v>
      </c>
      <c r="C49" s="118">
        <f>C50+C52+C54+C56+C58</f>
        <v>0</v>
      </c>
      <c r="D49" s="118">
        <f>D50+D52+D54+D56</f>
        <v>0</v>
      </c>
      <c r="F49"/>
    </row>
    <row r="50" spans="1:6" ht="15" x14ac:dyDescent="0.25">
      <c r="A50" s="51">
        <v>5410</v>
      </c>
      <c r="B50" s="47" t="s">
        <v>488</v>
      </c>
      <c r="C50" s="52">
        <f>C51</f>
        <v>0</v>
      </c>
      <c r="D50" s="52">
        <f>D51</f>
        <v>0</v>
      </c>
      <c r="F50"/>
    </row>
    <row r="51" spans="1:6" ht="15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15" x14ac:dyDescent="0.25">
      <c r="A52" s="51">
        <v>5420</v>
      </c>
      <c r="B52" s="47" t="s">
        <v>489</v>
      </c>
      <c r="C52" s="52">
        <f>C53</f>
        <v>0</v>
      </c>
      <c r="D52" s="52">
        <f>D53</f>
        <v>0</v>
      </c>
      <c r="F52"/>
    </row>
    <row r="53" spans="1:6" ht="15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5" x14ac:dyDescent="0.25">
      <c r="A54" s="51">
        <v>5430</v>
      </c>
      <c r="B54" s="47" t="s">
        <v>490</v>
      </c>
      <c r="C54" s="52">
        <f>C55</f>
        <v>0</v>
      </c>
      <c r="D54" s="52">
        <f>D55</f>
        <v>0</v>
      </c>
      <c r="F54"/>
    </row>
    <row r="55" spans="1:6" ht="15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5" x14ac:dyDescent="0.25">
      <c r="A56" s="51">
        <v>5440</v>
      </c>
      <c r="B56" s="47" t="s">
        <v>491</v>
      </c>
      <c r="C56" s="52">
        <f>C57</f>
        <v>0</v>
      </c>
      <c r="D56" s="52">
        <f>D57</f>
        <v>0</v>
      </c>
      <c r="F56"/>
    </row>
    <row r="57" spans="1:6" ht="15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15" x14ac:dyDescent="0.25">
      <c r="A58" s="51">
        <v>5450</v>
      </c>
      <c r="B58" s="47" t="s">
        <v>492</v>
      </c>
      <c r="C58" s="52">
        <f>SUM(C59:C60)</f>
        <v>0</v>
      </c>
      <c r="D58" s="52">
        <f>SUM(D59:D60)</f>
        <v>0</v>
      </c>
      <c r="F58"/>
    </row>
    <row r="59" spans="1:6" ht="15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5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5" x14ac:dyDescent="0.25">
      <c r="A61" s="58">
        <v>5500</v>
      </c>
      <c r="B61" s="59" t="s">
        <v>413</v>
      </c>
      <c r="C61" s="118">
        <f>C62+C71+C74+C80</f>
        <v>0</v>
      </c>
      <c r="D61" s="118">
        <f>D62+D71+D74+D80</f>
        <v>92308.51999999999</v>
      </c>
      <c r="F61"/>
    </row>
    <row r="62" spans="1:6" ht="15" x14ac:dyDescent="0.25">
      <c r="A62" s="58">
        <v>5510</v>
      </c>
      <c r="B62" s="59" t="s">
        <v>414</v>
      </c>
      <c r="C62" s="52">
        <f>SUM(C63:C70)</f>
        <v>0</v>
      </c>
      <c r="D62" s="52">
        <f>SUM(D63:D70)</f>
        <v>92308.51999999999</v>
      </c>
      <c r="F62"/>
    </row>
    <row r="63" spans="1:6" ht="15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5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5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15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5" x14ac:dyDescent="0.25">
      <c r="A67" s="51">
        <v>5515</v>
      </c>
      <c r="B67" s="47" t="s">
        <v>419</v>
      </c>
      <c r="C67" s="52">
        <v>0</v>
      </c>
      <c r="D67" s="52">
        <v>91729.68</v>
      </c>
      <c r="F67"/>
    </row>
    <row r="68" spans="1:6" ht="15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5" x14ac:dyDescent="0.25">
      <c r="A69" s="51">
        <v>5517</v>
      </c>
      <c r="B69" s="47" t="s">
        <v>421</v>
      </c>
      <c r="C69" s="52">
        <v>0</v>
      </c>
      <c r="D69" s="52">
        <v>578.84</v>
      </c>
      <c r="F69"/>
    </row>
    <row r="70" spans="1:6" ht="15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5" x14ac:dyDescent="0.25">
      <c r="A71" s="58">
        <v>5520</v>
      </c>
      <c r="B71" s="59" t="s">
        <v>423</v>
      </c>
      <c r="C71" s="52">
        <f>SUM(C72:C73)</f>
        <v>0</v>
      </c>
      <c r="D71" s="52">
        <f>SUM(D72:D73)</f>
        <v>0</v>
      </c>
      <c r="F71"/>
    </row>
    <row r="72" spans="1:6" ht="15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5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5" x14ac:dyDescent="0.25">
      <c r="A74" s="58">
        <v>5530</v>
      </c>
      <c r="B74" s="59" t="s">
        <v>426</v>
      </c>
      <c r="C74" s="52">
        <f>SUM(C75:C79)</f>
        <v>0</v>
      </c>
      <c r="D74" s="52">
        <f>SUM(D75:D79)</f>
        <v>0</v>
      </c>
      <c r="F74"/>
    </row>
    <row r="75" spans="1:6" ht="15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5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5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5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5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5" x14ac:dyDescent="0.25">
      <c r="A80" s="58">
        <v>5590</v>
      </c>
      <c r="B80" s="59" t="s">
        <v>432</v>
      </c>
      <c r="C80" s="52">
        <f>SUM(C81:C88)</f>
        <v>0</v>
      </c>
      <c r="D80" s="52">
        <f>SUM(D81:D88)</f>
        <v>0</v>
      </c>
      <c r="F80"/>
    </row>
    <row r="81" spans="1:6" ht="15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15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15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15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15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15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15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15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15" x14ac:dyDescent="0.25">
      <c r="A89" s="58">
        <v>5600</v>
      </c>
      <c r="B89" s="59" t="s">
        <v>441</v>
      </c>
      <c r="C89" s="118">
        <f>C90</f>
        <v>0</v>
      </c>
      <c r="D89" s="118">
        <f>D90</f>
        <v>0</v>
      </c>
      <c r="F89"/>
    </row>
    <row r="90" spans="1:6" ht="15" x14ac:dyDescent="0.25">
      <c r="A90" s="58">
        <v>5610</v>
      </c>
      <c r="B90" s="59" t="s">
        <v>442</v>
      </c>
      <c r="C90" s="52">
        <f>C91</f>
        <v>0</v>
      </c>
      <c r="D90" s="52">
        <f>D91</f>
        <v>0</v>
      </c>
      <c r="F90"/>
    </row>
    <row r="91" spans="1:6" ht="15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15" x14ac:dyDescent="0.25">
      <c r="A92" s="58">
        <v>2110</v>
      </c>
      <c r="B92" s="131" t="s">
        <v>494</v>
      </c>
      <c r="C92" s="118">
        <f>SUM(C93:C97)</f>
        <v>0</v>
      </c>
      <c r="D92" s="118">
        <f>SUM(D93:D97)</f>
        <v>0</v>
      </c>
      <c r="F92"/>
    </row>
    <row r="93" spans="1:6" ht="15" x14ac:dyDescent="0.25">
      <c r="A93" s="51">
        <v>2111</v>
      </c>
      <c r="B93" s="47" t="s">
        <v>495</v>
      </c>
      <c r="C93" s="52">
        <v>0</v>
      </c>
      <c r="D93" s="52">
        <v>0</v>
      </c>
      <c r="F93"/>
    </row>
    <row r="94" spans="1:6" ht="15" x14ac:dyDescent="0.25">
      <c r="A94" s="51">
        <v>2112</v>
      </c>
      <c r="B94" s="47" t="s">
        <v>496</v>
      </c>
      <c r="C94" s="52">
        <v>0</v>
      </c>
      <c r="D94" s="52">
        <v>0</v>
      </c>
      <c r="F94"/>
    </row>
    <row r="95" spans="1:6" ht="15" x14ac:dyDescent="0.25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15" x14ac:dyDescent="0.25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15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15" x14ac:dyDescent="0.25">
      <c r="A98" s="51"/>
      <c r="B98" s="130" t="s">
        <v>500</v>
      </c>
      <c r="C98" s="118">
        <f>+C99</f>
        <v>0</v>
      </c>
      <c r="D98" s="118">
        <v>0</v>
      </c>
      <c r="F98"/>
    </row>
    <row r="99" spans="1:6" x14ac:dyDescent="0.2">
      <c r="A99" s="58">
        <v>4300</v>
      </c>
      <c r="B99" s="139" t="s">
        <v>43</v>
      </c>
      <c r="C99" s="155">
        <f>+C100</f>
        <v>0</v>
      </c>
      <c r="D99" s="156">
        <f>+D100</f>
        <v>0</v>
      </c>
    </row>
    <row r="100" spans="1:6" x14ac:dyDescent="0.2">
      <c r="A100" s="58">
        <v>4310</v>
      </c>
      <c r="B100" s="139" t="s">
        <v>313</v>
      </c>
      <c r="C100" s="118">
        <v>0</v>
      </c>
      <c r="D100" s="118">
        <v>0</v>
      </c>
    </row>
    <row r="101" spans="1:6" x14ac:dyDescent="0.2">
      <c r="A101" s="51">
        <v>4311</v>
      </c>
      <c r="B101" s="140" t="s">
        <v>314</v>
      </c>
      <c r="C101" s="52">
        <v>0</v>
      </c>
      <c r="D101" s="52">
        <v>0</v>
      </c>
    </row>
    <row r="102" spans="1:6" x14ac:dyDescent="0.2">
      <c r="A102" s="51">
        <v>4319</v>
      </c>
      <c r="B102" s="140" t="s">
        <v>315</v>
      </c>
      <c r="C102" s="52">
        <v>0</v>
      </c>
      <c r="D102" s="52">
        <v>0</v>
      </c>
    </row>
    <row r="103" spans="1:6" x14ac:dyDescent="0.2">
      <c r="A103" s="58">
        <v>4320</v>
      </c>
      <c r="B103" s="139" t="s">
        <v>316</v>
      </c>
      <c r="C103" s="118">
        <v>0</v>
      </c>
      <c r="D103" s="118">
        <v>0</v>
      </c>
    </row>
    <row r="104" spans="1:6" x14ac:dyDescent="0.2">
      <c r="A104" s="51">
        <v>4321</v>
      </c>
      <c r="B104" s="140" t="s">
        <v>317</v>
      </c>
      <c r="C104" s="52">
        <v>0</v>
      </c>
      <c r="D104" s="52">
        <v>0</v>
      </c>
    </row>
    <row r="105" spans="1:6" x14ac:dyDescent="0.2">
      <c r="A105" s="51">
        <v>4322</v>
      </c>
      <c r="B105" s="140" t="s">
        <v>318</v>
      </c>
      <c r="C105" s="52">
        <v>0</v>
      </c>
      <c r="D105" s="52">
        <v>0</v>
      </c>
    </row>
    <row r="106" spans="1:6" x14ac:dyDescent="0.2">
      <c r="A106" s="51">
        <v>4323</v>
      </c>
      <c r="B106" s="140" t="s">
        <v>319</v>
      </c>
      <c r="C106" s="52">
        <v>0</v>
      </c>
      <c r="D106" s="52">
        <v>0</v>
      </c>
    </row>
    <row r="107" spans="1:6" x14ac:dyDescent="0.2">
      <c r="A107" s="51">
        <v>4324</v>
      </c>
      <c r="B107" s="140" t="s">
        <v>320</v>
      </c>
      <c r="C107" s="52">
        <v>0</v>
      </c>
      <c r="D107" s="52">
        <v>0</v>
      </c>
    </row>
    <row r="108" spans="1:6" x14ac:dyDescent="0.2">
      <c r="A108" s="51">
        <v>4325</v>
      </c>
      <c r="B108" s="140" t="s">
        <v>321</v>
      </c>
      <c r="C108" s="52">
        <v>0</v>
      </c>
      <c r="D108" s="52">
        <v>0</v>
      </c>
    </row>
    <row r="109" spans="1:6" x14ac:dyDescent="0.2">
      <c r="A109" s="58">
        <v>4330</v>
      </c>
      <c r="B109" s="139" t="s">
        <v>322</v>
      </c>
      <c r="C109" s="118">
        <v>0</v>
      </c>
      <c r="D109" s="118">
        <v>0</v>
      </c>
    </row>
    <row r="110" spans="1:6" x14ac:dyDescent="0.2">
      <c r="A110" s="51">
        <v>4331</v>
      </c>
      <c r="B110" s="140" t="s">
        <v>322</v>
      </c>
      <c r="C110" s="52">
        <v>0</v>
      </c>
      <c r="D110" s="52">
        <v>0</v>
      </c>
    </row>
    <row r="111" spans="1:6" x14ac:dyDescent="0.2">
      <c r="A111" s="58">
        <v>4340</v>
      </c>
      <c r="B111" s="139" t="s">
        <v>323</v>
      </c>
      <c r="C111" s="118">
        <v>0</v>
      </c>
      <c r="D111" s="118">
        <v>0</v>
      </c>
    </row>
    <row r="112" spans="1:6" x14ac:dyDescent="0.2">
      <c r="A112" s="51">
        <v>4341</v>
      </c>
      <c r="B112" s="140" t="s">
        <v>323</v>
      </c>
      <c r="C112" s="52">
        <v>0</v>
      </c>
      <c r="D112" s="52">
        <v>0</v>
      </c>
    </row>
    <row r="113" spans="1:6" x14ac:dyDescent="0.2">
      <c r="A113" s="58">
        <v>4390</v>
      </c>
      <c r="B113" s="139" t="s">
        <v>324</v>
      </c>
      <c r="C113" s="118">
        <v>0</v>
      </c>
      <c r="D113" s="118">
        <v>0</v>
      </c>
    </row>
    <row r="114" spans="1:6" x14ac:dyDescent="0.2">
      <c r="A114" s="51">
        <v>4392</v>
      </c>
      <c r="B114" s="140" t="s">
        <v>325</v>
      </c>
      <c r="C114" s="52">
        <v>0</v>
      </c>
      <c r="D114" s="52">
        <v>0</v>
      </c>
    </row>
    <row r="115" spans="1:6" x14ac:dyDescent="0.2">
      <c r="A115" s="51">
        <v>4393</v>
      </c>
      <c r="B115" s="140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0" t="s">
        <v>327</v>
      </c>
      <c r="C116" s="52">
        <v>0</v>
      </c>
      <c r="D116" s="52">
        <v>0</v>
      </c>
    </row>
    <row r="117" spans="1:6" x14ac:dyDescent="0.2">
      <c r="A117" s="51">
        <v>4395</v>
      </c>
      <c r="B117" s="140" t="s">
        <v>328</v>
      </c>
      <c r="C117" s="52">
        <v>0</v>
      </c>
      <c r="D117" s="52">
        <v>0</v>
      </c>
    </row>
    <row r="118" spans="1:6" x14ac:dyDescent="0.2">
      <c r="A118" s="51">
        <v>4396</v>
      </c>
      <c r="B118" s="140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0" t="s">
        <v>330</v>
      </c>
      <c r="C119" s="52">
        <v>0</v>
      </c>
      <c r="D119" s="52">
        <v>0</v>
      </c>
    </row>
    <row r="120" spans="1:6" x14ac:dyDescent="0.2">
      <c r="A120" s="51">
        <v>4399</v>
      </c>
      <c r="B120" s="140" t="s">
        <v>324</v>
      </c>
      <c r="C120" s="52">
        <v>0</v>
      </c>
      <c r="D120" s="52">
        <v>0</v>
      </c>
    </row>
    <row r="121" spans="1:6" ht="15" x14ac:dyDescent="0.25">
      <c r="A121" s="58">
        <v>1120</v>
      </c>
      <c r="B121" s="131" t="s">
        <v>501</v>
      </c>
      <c r="C121" s="118">
        <f>SUM(C122:C130)</f>
        <v>0</v>
      </c>
      <c r="D121" s="118">
        <v>0</v>
      </c>
      <c r="F121"/>
    </row>
    <row r="122" spans="1:6" customFormat="1" ht="15" x14ac:dyDescent="0.25">
      <c r="A122" s="51">
        <v>1124</v>
      </c>
      <c r="B122" s="129" t="s">
        <v>502</v>
      </c>
      <c r="C122" s="52">
        <v>0</v>
      </c>
      <c r="D122" s="52">
        <v>0</v>
      </c>
    </row>
    <row r="123" spans="1:6" ht="15" x14ac:dyDescent="0.25">
      <c r="A123" s="51">
        <v>1124</v>
      </c>
      <c r="B123" s="129" t="s">
        <v>503</v>
      </c>
      <c r="C123" s="52">
        <v>0</v>
      </c>
      <c r="D123" s="52">
        <v>0</v>
      </c>
      <c r="F123"/>
    </row>
    <row r="124" spans="1:6" ht="15" x14ac:dyDescent="0.25">
      <c r="A124" s="51">
        <v>1124</v>
      </c>
      <c r="B124" s="129" t="s">
        <v>504</v>
      </c>
      <c r="C124" s="52">
        <v>0</v>
      </c>
      <c r="D124" s="52">
        <v>0</v>
      </c>
      <c r="F124"/>
    </row>
    <row r="125" spans="1:6" ht="15" x14ac:dyDescent="0.25">
      <c r="A125" s="51">
        <v>1124</v>
      </c>
      <c r="B125" s="129" t="s">
        <v>505</v>
      </c>
      <c r="C125" s="52">
        <v>0</v>
      </c>
      <c r="D125" s="52">
        <v>0</v>
      </c>
      <c r="F125"/>
    </row>
    <row r="126" spans="1:6" ht="15" x14ac:dyDescent="0.25">
      <c r="A126" s="51">
        <v>1124</v>
      </c>
      <c r="B126" s="129" t="s">
        <v>506</v>
      </c>
      <c r="C126" s="52">
        <v>0</v>
      </c>
      <c r="D126" s="52">
        <v>0</v>
      </c>
      <c r="F126"/>
    </row>
    <row r="127" spans="1:6" ht="15" x14ac:dyDescent="0.25">
      <c r="A127" s="51">
        <v>1124</v>
      </c>
      <c r="B127" s="129" t="s">
        <v>507</v>
      </c>
      <c r="C127" s="52">
        <v>0</v>
      </c>
      <c r="D127" s="52">
        <v>0</v>
      </c>
      <c r="F127"/>
    </row>
    <row r="128" spans="1:6" ht="15" x14ac:dyDescent="0.25">
      <c r="A128" s="51">
        <v>1122</v>
      </c>
      <c r="B128" s="129" t="s">
        <v>508</v>
      </c>
      <c r="C128" s="52">
        <v>0</v>
      </c>
      <c r="D128" s="52">
        <v>0</v>
      </c>
      <c r="F128"/>
    </row>
    <row r="129" spans="1:6" ht="15" x14ac:dyDescent="0.25">
      <c r="A129" s="51">
        <v>1122</v>
      </c>
      <c r="B129" s="129" t="s">
        <v>509</v>
      </c>
      <c r="C129" s="52">
        <v>0</v>
      </c>
      <c r="D129" s="52">
        <v>0</v>
      </c>
      <c r="F129"/>
    </row>
    <row r="130" spans="1:6" ht="15" x14ac:dyDescent="0.25">
      <c r="A130" s="51">
        <v>1122</v>
      </c>
      <c r="B130" s="129" t="s">
        <v>510</v>
      </c>
      <c r="C130" s="52">
        <v>0</v>
      </c>
      <c r="D130" s="52">
        <v>0</v>
      </c>
      <c r="F130"/>
    </row>
    <row r="131" spans="1:6" ht="15" x14ac:dyDescent="0.25">
      <c r="A131" s="58">
        <v>5120</v>
      </c>
      <c r="B131" s="131" t="s">
        <v>111</v>
      </c>
      <c r="C131" s="118">
        <v>0</v>
      </c>
      <c r="D131" s="118">
        <v>0</v>
      </c>
      <c r="F131"/>
    </row>
    <row r="132" spans="1:6" ht="15" x14ac:dyDescent="0.25">
      <c r="A132" s="51">
        <v>5120</v>
      </c>
      <c r="B132" s="129" t="s">
        <v>111</v>
      </c>
      <c r="C132" s="52">
        <v>0</v>
      </c>
      <c r="D132" s="52">
        <v>0</v>
      </c>
      <c r="F132"/>
    </row>
    <row r="133" spans="1:6" ht="15" x14ac:dyDescent="0.25">
      <c r="A133" s="51"/>
      <c r="B133" s="132" t="s">
        <v>511</v>
      </c>
      <c r="C133" s="118">
        <f>C47+C48-C98</f>
        <v>988370.2</v>
      </c>
      <c r="D133" s="118">
        <f>D47+D48+D98</f>
        <v>92308.51999999999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46 D50:D52 D54 D5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C48:C50 C52 C54 C56 D48:D49 C58:D58"/>
  </dataValidations>
  <pageMargins left="0.7" right="0.7" top="0.75" bottom="0.75" header="0.3" footer="0.3"/>
  <pageSetup paperSize="9" orientation="portrait" r:id="rId1"/>
  <ignoredErrors>
    <ignoredError sqref="C15:D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1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1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5" t="s">
        <v>517</v>
      </c>
    </row>
    <row r="13" spans="1:2" ht="15" customHeight="1" x14ac:dyDescent="0.2">
      <c r="A13" s="111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7" t="s">
        <v>519</v>
      </c>
      <c r="B16" s="126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2012-12-11T20:36:24Z</dcterms:created>
  <dcterms:modified xsi:type="dcterms:W3CDTF">2023-10-31T20:52:01Z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