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4TO TRIM 2023\SIRET-DATO ABIERTO 4TO TRIM 2023\"/>
    </mc:Choice>
  </mc:AlternateContent>
  <bookViews>
    <workbookView xWindow="0" yWindow="0" windowWidth="20490" windowHeight="6255" tabRatio="863" firstSheet="1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65" l="1"/>
  <c r="F37" i="65"/>
  <c r="F38" i="65"/>
  <c r="F39" i="65"/>
  <c r="F40" i="65"/>
  <c r="F41" i="65"/>
  <c r="F42" i="65"/>
  <c r="F43" i="65"/>
  <c r="F44" i="65"/>
  <c r="F45" i="65"/>
  <c r="F46" i="65"/>
  <c r="F47" i="65"/>
  <c r="F10" i="65"/>
  <c r="F11" i="65"/>
  <c r="F12" i="65"/>
  <c r="F13" i="65"/>
  <c r="F14" i="65"/>
  <c r="F15" i="65"/>
  <c r="F16" i="65"/>
  <c r="F17" i="65"/>
  <c r="F18" i="65"/>
  <c r="F19" i="65"/>
  <c r="F20" i="65"/>
  <c r="F21" i="65"/>
  <c r="F22" i="65"/>
  <c r="F23" i="65"/>
  <c r="F24" i="65"/>
  <c r="F25" i="65"/>
  <c r="F26" i="65"/>
  <c r="F27" i="65"/>
  <c r="F28" i="65"/>
  <c r="F29" i="65"/>
  <c r="F30" i="65"/>
  <c r="F31" i="65"/>
  <c r="F32" i="65"/>
  <c r="F33" i="65"/>
  <c r="F34" i="65"/>
  <c r="F9" i="65"/>
  <c r="D92" i="62"/>
  <c r="D90" i="62"/>
  <c r="D89" i="62"/>
  <c r="D80" i="62"/>
  <c r="D74" i="62"/>
  <c r="D71" i="62"/>
  <c r="D62" i="62"/>
  <c r="D58" i="62"/>
  <c r="D56" i="62"/>
  <c r="D54" i="62"/>
  <c r="D52" i="62"/>
  <c r="D50" i="62"/>
  <c r="C92" i="62"/>
  <c r="C90" i="62"/>
  <c r="C89" i="62" s="1"/>
  <c r="C80" i="62"/>
  <c r="C74" i="62"/>
  <c r="C71" i="62"/>
  <c r="C62" i="62"/>
  <c r="C58" i="62"/>
  <c r="C56" i="62"/>
  <c r="C54" i="62"/>
  <c r="C52" i="62"/>
  <c r="C50" i="62"/>
  <c r="C49" i="62" s="1"/>
  <c r="D37" i="62"/>
  <c r="D28" i="62"/>
  <c r="D20" i="62"/>
  <c r="C37" i="62"/>
  <c r="C28" i="62"/>
  <c r="C20" i="62"/>
  <c r="D15" i="62"/>
  <c r="C15" i="62"/>
  <c r="C25" i="61"/>
  <c r="C21" i="61"/>
  <c r="C16" i="61"/>
  <c r="D100" i="60"/>
  <c r="D101" i="60"/>
  <c r="D102" i="60"/>
  <c r="D103" i="60"/>
  <c r="D104" i="60"/>
  <c r="D105" i="60"/>
  <c r="D106" i="60"/>
  <c r="D107" i="60"/>
  <c r="D108" i="60"/>
  <c r="D109" i="60"/>
  <c r="D110" i="60"/>
  <c r="D111" i="60"/>
  <c r="D112" i="60"/>
  <c r="D113" i="60"/>
  <c r="D114" i="60"/>
  <c r="D115" i="60"/>
  <c r="D116" i="60"/>
  <c r="D117" i="60"/>
  <c r="D118" i="60"/>
  <c r="D119" i="60"/>
  <c r="D120" i="60"/>
  <c r="D121" i="60"/>
  <c r="D122" i="60"/>
  <c r="D123" i="60"/>
  <c r="D124" i="60"/>
  <c r="D125" i="60"/>
  <c r="D126" i="60"/>
  <c r="D127" i="60"/>
  <c r="D128" i="60"/>
  <c r="D129" i="60"/>
  <c r="D130" i="60"/>
  <c r="D131" i="60"/>
  <c r="D132" i="60"/>
  <c r="D133" i="60"/>
  <c r="D134" i="60"/>
  <c r="D135" i="60"/>
  <c r="D136" i="60"/>
  <c r="D137" i="60"/>
  <c r="D138" i="60"/>
  <c r="D139" i="60"/>
  <c r="D140" i="60"/>
  <c r="D141" i="60"/>
  <c r="D142" i="60"/>
  <c r="D143" i="60"/>
  <c r="D144" i="60"/>
  <c r="D145" i="60"/>
  <c r="D146" i="60"/>
  <c r="D147" i="60"/>
  <c r="D148" i="60"/>
  <c r="D149" i="60"/>
  <c r="D150" i="60"/>
  <c r="D151" i="60"/>
  <c r="D152" i="60"/>
  <c r="D153" i="60"/>
  <c r="D154" i="60"/>
  <c r="D155" i="60"/>
  <c r="D156" i="60"/>
  <c r="D157" i="60"/>
  <c r="D158" i="60"/>
  <c r="D159" i="60"/>
  <c r="D160" i="60"/>
  <c r="D161" i="60"/>
  <c r="D162" i="60"/>
  <c r="D163" i="60"/>
  <c r="D164" i="60"/>
  <c r="D165" i="60"/>
  <c r="D166" i="60"/>
  <c r="D167" i="60"/>
  <c r="D168" i="60"/>
  <c r="D169" i="60"/>
  <c r="D170" i="60"/>
  <c r="D171" i="60"/>
  <c r="D172" i="60"/>
  <c r="D173" i="60"/>
  <c r="D174" i="60"/>
  <c r="D175" i="60"/>
  <c r="D176" i="60"/>
  <c r="D177" i="60"/>
  <c r="D178" i="60"/>
  <c r="D179" i="60"/>
  <c r="D180" i="60"/>
  <c r="D181" i="60"/>
  <c r="D182" i="60"/>
  <c r="D183" i="60"/>
  <c r="D184" i="60"/>
  <c r="D185" i="60"/>
  <c r="D186" i="60"/>
  <c r="D187" i="60"/>
  <c r="D188" i="60"/>
  <c r="D189" i="60"/>
  <c r="D190" i="60"/>
  <c r="D191" i="60"/>
  <c r="D192" i="60"/>
  <c r="D193" i="60"/>
  <c r="D194" i="60"/>
  <c r="D195" i="60"/>
  <c r="D196" i="60"/>
  <c r="D197" i="60"/>
  <c r="D198" i="60"/>
  <c r="D199" i="60"/>
  <c r="D200" i="60"/>
  <c r="D201" i="60"/>
  <c r="D202" i="60"/>
  <c r="D203" i="60"/>
  <c r="D204" i="60"/>
  <c r="D205" i="60"/>
  <c r="D206" i="60"/>
  <c r="D207" i="60"/>
  <c r="D208" i="60"/>
  <c r="D209" i="60"/>
  <c r="D210" i="60"/>
  <c r="D211" i="60"/>
  <c r="D212" i="60"/>
  <c r="D213" i="60"/>
  <c r="D214" i="60"/>
  <c r="D215" i="60"/>
  <c r="D216" i="60"/>
  <c r="D99" i="60"/>
  <c r="D49" i="62" l="1"/>
  <c r="D48" i="62" s="1"/>
  <c r="C61" i="62"/>
  <c r="D61" i="62"/>
  <c r="C48" i="62"/>
  <c r="C215" i="60"/>
  <c r="C214" i="60" s="1"/>
  <c r="C204" i="60"/>
  <c r="C198" i="60"/>
  <c r="C195" i="60"/>
  <c r="C186" i="60"/>
  <c r="C185" i="60" s="1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87" i="60"/>
  <c r="C85" i="60"/>
  <c r="C83" i="60"/>
  <c r="C77" i="60"/>
  <c r="C74" i="60"/>
  <c r="C73" i="60" s="1"/>
  <c r="C65" i="60"/>
  <c r="C58" i="60" s="1"/>
  <c r="C59" i="60"/>
  <c r="C46" i="60"/>
  <c r="C37" i="60"/>
  <c r="C34" i="60"/>
  <c r="C28" i="60"/>
  <c r="C24" i="60"/>
  <c r="C19" i="60"/>
  <c r="C9" i="60"/>
  <c r="C139" i="59"/>
  <c r="C127" i="59"/>
  <c r="C120" i="59"/>
  <c r="G113" i="59"/>
  <c r="G103" i="59"/>
  <c r="F113" i="59"/>
  <c r="F103" i="59"/>
  <c r="E113" i="59"/>
  <c r="E103" i="59"/>
  <c r="D113" i="59"/>
  <c r="D112" i="59"/>
  <c r="D111" i="59"/>
  <c r="D110" i="59"/>
  <c r="D109" i="59"/>
  <c r="D108" i="59"/>
  <c r="D107" i="59"/>
  <c r="D106" i="59"/>
  <c r="D105" i="59"/>
  <c r="D104" i="59"/>
  <c r="C103" i="59"/>
  <c r="D74" i="59"/>
  <c r="C74" i="59"/>
  <c r="E62" i="59"/>
  <c r="D62" i="59"/>
  <c r="C62" i="59"/>
  <c r="C41" i="59"/>
  <c r="C170" i="60" l="1"/>
  <c r="C160" i="60"/>
  <c r="C127" i="60"/>
  <c r="C99" i="60"/>
  <c r="C8" i="60"/>
  <c r="D103" i="59"/>
  <c r="F14" i="59"/>
  <c r="G14" i="59"/>
  <c r="A1" i="59"/>
  <c r="A1" i="64" s="1"/>
  <c r="C98" i="60" l="1"/>
  <c r="A1" i="63"/>
  <c r="E1" i="62" l="1"/>
  <c r="E2" i="62"/>
  <c r="E3" i="62"/>
  <c r="D133" i="62" l="1"/>
  <c r="C133" i="62"/>
  <c r="D43" i="62" l="1"/>
  <c r="C43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C37" i="64" l="1"/>
  <c r="A3" i="64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<sst xmlns="http://schemas.openxmlformats.org/spreadsheetml/2006/main" count="919" uniqueCount="647">
  <si>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</si>
  <si>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</si>
  <si>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</si>
  <si>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</si>
  <si>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</si>
  <si>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</si>
  <si>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</si>
  <si>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</si>
  <si>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</si>
  <si>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</si>
  <si>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</si>
  <si>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</si>
  <si>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</si>
  <si>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</si>
  <si>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</si>
  <si>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</si>
  <si>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</si>
  <si>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</si>
  <si>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</si>
  <si>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</si>
  <si>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</si>
  <si>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</si>
  <si>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</si>
  <si>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</si>
  <si>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</si>
  <si>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</si>
  <si>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</si>
  <si>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</si>
  <si>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</si>
  <si>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</si>
  <si>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</si>
  <si>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</si>
  <si>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</si>
  <si>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</si>
  <si>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</si>
  <si>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</si>
  <si>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</si>
  <si>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</si>
  <si>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</si>
  <si>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</si>
  <si>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</si>
  <si>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</si>
  <si>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</si>
  <si>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</si>
  <si>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</si>
  <si>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</si>
  <si>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</si>
  <si>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</si>
  <si>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</si>
  <si>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</si>
  <si>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</si>
  <si>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</si>
  <si>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</si>
  <si>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</si>
  <si>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</si>
  <si>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</si>
  <si>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</si>
  <si>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</si>
  <si>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</si>
  <si>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</si>
  <si>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</si>
  <si>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</si>
  <si>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</si>
  <si>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</si>
  <si>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</si>
  <si>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</si>
  <si>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</si>
  <si>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</si>
  <si>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</si>
  <si>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</si>
  <si>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</si>
  <si>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</si>
  <si>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</si>
  <si>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</si>
  <si>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</si>
  <si>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</si>
  <si>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</si>
  <si>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</si>
  <si>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</si>
  <si>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</si>
  <si>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</si>
  <si>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</si>
  <si>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</si>
  <si>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</si>
  <si>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</si>
  <si>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</si>
  <si>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</si>
  <si>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</si>
  <si>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</si>
  <si>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</si>
  <si>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</si>
  <si>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</si>
  <si>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</si>
  <si>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</si>
  <si>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</si>
  <si>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</si>
  <si>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</si>
  <si>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</si>
  <si>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</si>
  <si>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</si>
  <si>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</si>
  <si>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</si>
  <si>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</si>
  <si>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</si>
  <si>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</si>
  <si>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</si>
  <si>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</si>
  <si>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</si>
  <si>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</si>
  <si>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</si>
  <si>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</si>
  <si>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</si>
  <si>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</si>
  <si>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</si>
  <si>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</si>
  <si>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</si>
  <si>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</si>
  <si>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</si>
  <si>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</si>
  <si>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</si>
  <si>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</si>
  <si>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</si>
  <si>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</si>
  <si>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</si>
  <si>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</si>
  <si>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</si>
  <si>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</si>
  <si>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</si>
  <si>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</si>
  <si>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</si>
  <si>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</si>
  <si>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</si>
  <si>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</si>
  <si>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</si>
  <si>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</si>
  <si>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</si>
  <si>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</si>
  <si>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</si>
  <si>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</si>
  <si>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</si>
  <si>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</si>
  <si>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</si>
  <si>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</si>
  <si>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</si>
  <si>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</si>
  <si>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</si>
  <si>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</si>
  <si>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</si>
  <si>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</si>
  <si>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</si>
  <si>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</si>
  <si>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</si>
  <si>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</si>
  <si>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</si>
  <si>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</si>
  <si>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</si>
  <si>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</si>
  <si>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</si>
  <si>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</si>
  <si>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</si>
  <si>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</si>
  <si>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</si>
  <si>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</si>
  <si>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</si>
  <si>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</si>
  <si>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</si>
  <si>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</si>
  <si>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</si>
  <si>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</si>
  <si>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</si>
  <si>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</si>
  <si>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</si>
  <si>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</si>
  <si>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</si>
  <si>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</si>
  <si>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</si>
  <si>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</si>
  <si>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</si>
  <si>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</si>
  <si>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</si>
  <si>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</si>
  <si>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</si>
  <si>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</si>
  <si>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</si>
  <si>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</si>
  <si>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</si>
  <si>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</si>
  <si>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</si>
  <si>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</si>
  <si>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</si>
  <si>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</si>
  <si>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</si>
  <si>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</si>
  <si>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</si>
  <si>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</si>
  <si>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</si>
  <si>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</si>
  <si>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</si>
  <si>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</si>
  <si>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</si>
  <si>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</si>
  <si>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</si>
  <si>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</si>
  <si>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</si>
  <si>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</si>
  <si>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</si>
  <si>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</si>
  <si>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</si>
  <si>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</si>
  <si>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</si>
  <si>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</si>
  <si>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</si>
  <si>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</si>
  <si>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</si>
  <si>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</si>
  <si>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</si>
  <si>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</si>
  <si>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</si>
  <si>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</si>
  <si>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</si>
  <si>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</si>
  <si>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</si>
  <si>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</si>
  <si>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</si>
  <si>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</si>
  <si>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</si>
  <si>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</si>
  <si>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</si>
  <si>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</si>
  <si>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</si>
  <si>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</si>
  <si>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</si>
  <si>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</si>
  <si>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</si>
  <si>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</si>
  <si>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</si>
  <si>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</si>
  <si>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</si>
  <si>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</si>
  <si>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</si>
  <si>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</si>
  <si>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</si>
  <si>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</si>
  <si>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</si>
  <si>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</si>
  <si>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</si>
  <si>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</si>
  <si>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</si>
  <si>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</si>
  <si>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</si>
  <si>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</si>
  <si>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</si>
  <si>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</si>
  <si>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</si>
  <si>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</si>
  <si>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</si>
  <si>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</si>
  <si>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</si>
  <si>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</si>
  <si>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</si>
  <si>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</si>
  <si>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</si>
  <si>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</si>
  <si>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</si>
  <si>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</si>
  <si>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</si>
  <si>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</si>
  <si>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</si>
  <si>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</si>
  <si>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</si>
  <si>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</si>
  <si>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</si>
  <si>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</si>
  <si>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</si>
  <si>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</si>
  <si>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</si>
  <si>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</si>
  <si>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</si>
  <si>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</si>
  <si>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</si>
  <si>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</si>
  <si>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</si>
  <si>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</si>
  <si>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</si>
  <si>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</si>
  <si>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</si>
  <si>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</si>
  <si>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</si>
  <si>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</si>
  <si>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</si>
  <si>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</si>
  <si>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</si>
  <si>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</si>
  <si>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</si>
  <si>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</si>
  <si>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</si>
  <si>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</si>
  <si>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</si>
  <si>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</si>
  <si>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</si>
  <si>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</si>
  <si>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</si>
  <si>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</si>
  <si>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</si>
  <si>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</si>
  <si>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</si>
  <si>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</si>
  <si>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</si>
  <si>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</si>
  <si>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</si>
  <si>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</si>
  <si>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</si>
  <si>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</si>
  <si>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</si>
  <si>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</si>
  <si>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</si>
  <si>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</si>
  <si>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</si>
  <si>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</si>
  <si>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</si>
  <si>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</si>
  <si>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</si>
  <si>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</si>
  <si>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</si>
  <si>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</si>
  <si>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</si>
  <si>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</si>
  <si>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</si>
  <si>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</si>
  <si>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</si>
  <si>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</si>
  <si>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</si>
  <si>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</si>
  <si>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</si>
  <si>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</si>
  <si>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</si>
  <si>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</si>
  <si>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</si>
  <si>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</si>
  <si>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</si>
  <si>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</si>
  <si>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</si>
  <si>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</si>
  <si>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</si>
  <si>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</si>
  <si>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</si>
  <si>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</si>
  <si>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</si>
  <si>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</si>
  <si>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</si>
  <si>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</si>
  <si>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</si>
  <si>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</si>
  <si>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</si>
  <si>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</si>
  <si>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</si>
  <si>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</si>
  <si>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</si>
  <si>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</si>
  <si>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</si>
  <si>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</si>
  <si>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</si>
  <si>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</si>
  <si>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</si>
  <si>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</si>
  <si>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</si>
  <si>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</si>
  <si>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</si>
  <si>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</si>
  <si>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</si>
  <si>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</si>
  <si>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</si>
  <si>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</si>
  <si>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</si>
  <si>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</si>
  <si>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</si>
  <si>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</si>
  <si>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</si>
  <si>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</si>
  <si>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</si>
  <si>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</si>
  <si>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</si>
  <si>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</si>
  <si>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</si>
  <si>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</si>
  <si>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</si>
  <si>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</si>
  <si>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</si>
  <si>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</si>
  <si>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</si>
  <si>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</si>
  <si>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</si>
  <si>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</si>
  <si>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</si>
  <si>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</si>
  <si>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</si>
  <si>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</si>
  <si>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</si>
  <si>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</si>
  <si>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</si>
  <si>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</si>
  <si>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</si>
  <si>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</si>
  <si>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</si>
  <si>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</si>
  <si>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</si>
  <si>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</si>
  <si>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</si>
  <si>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</si>
  <si>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</si>
  <si>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</si>
  <si>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</si>
  <si>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</si>
  <si>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</si>
  <si>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</si>
  <si>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</si>
  <si>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</si>
  <si>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</si>
  <si>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</si>
  <si>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</si>
  <si>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</si>
  <si>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</si>
  <si>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</si>
  <si>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</si>
  <si>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</si>
  <si>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</si>
  <si>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</si>
  <si>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</si>
  <si>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</si>
  <si>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</si>
  <si>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</si>
  <si>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</si>
  <si>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</si>
  <si>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</si>
  <si>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</si>
  <si>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</si>
  <si>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</si>
  <si>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</si>
  <si>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</si>
  <si>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</si>
  <si>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</si>
  <si>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</si>
  <si>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</si>
  <si>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</si>
  <si>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</si>
  <si>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</si>
  <si>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</si>
  <si>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</si>
  <si>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</si>
  <si>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</si>
  <si>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</si>
  <si>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</si>
  <si>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</si>
  <si>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</si>
  <si>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</si>
  <si>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</si>
  <si>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</si>
  <si>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</si>
  <si>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</si>
  <si>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</si>
  <si>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</si>
  <si>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</si>
  <si>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</si>
  <si>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</si>
  <si>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</si>
  <si>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</si>
  <si>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</si>
  <si>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</si>
  <si>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</si>
  <si>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</si>
  <si>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</si>
  <si>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</si>
  <si>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</si>
  <si>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</si>
  <si>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</si>
  <si>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</si>
  <si>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</si>
  <si>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</si>
  <si>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</si>
  <si>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</si>
  <si>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</si>
  <si>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</si>
  <si>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</si>
  <si>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</si>
  <si>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</si>
  <si>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</si>
  <si>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</si>
  <si>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</si>
  <si>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</si>
  <si>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</si>
  <si>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</si>
  <si>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</si>
  <si>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</si>
  <si>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</si>
  <si>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</si>
  <si>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</si>
  <si>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</si>
  <si>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</si>
  <si>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</si>
  <si>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</si>
  <si>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</si>
  <si>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</si>
  <si>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</si>
  <si>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</si>
  <si>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</si>
  <si>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</si>
  <si>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</si>
  <si>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</si>
  <si>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</si>
  <si>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</si>
  <si>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</si>
  <si>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</si>
  <si>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</si>
  <si>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</si>
  <si>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</si>
  <si>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</si>
  <si>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</si>
  <si>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</si>
  <si>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</si>
  <si>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</si>
  <si>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</si>
  <si>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</si>
  <si>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</si>
  <si>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</si>
  <si>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</si>
  <si>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</si>
  <si>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</si>
  <si>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</si>
  <si>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</si>
  <si>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</si>
  <si>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</si>
  <si>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</si>
  <si>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</si>
  <si>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</si>
  <si>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</si>
  <si>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</si>
  <si>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</si>
  <si>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</si>
  <si>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</si>
  <si>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</si>
  <si>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</si>
  <si>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</si>
  <si>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</si>
  <si>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</si>
  <si>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</si>
  <si>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</si>
  <si>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</si>
  <si>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</si>
  <si>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</si>
  <si>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</si>
  <si>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</si>
  <si>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</si>
  <si>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</si>
  <si>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</si>
  <si>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</si>
  <si>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</si>
  <si>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</si>
  <si>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</si>
  <si>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</si>
  <si>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</si>
  <si>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</si>
  <si>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</si>
  <si>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</si>
  <si>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</si>
  <si>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</si>
  <si>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</si>
  <si>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</si>
  <si>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</si>
  <si>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</si>
  <si>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</si>
  <si>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</si>
  <si>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</si>
  <si>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</si>
  <si>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</si>
  <si>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</si>
  <si>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</si>
  <si>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</si>
  <si>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</si>
  <si>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</si>
  <si>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</si>
  <si>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</si>
  <si>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</si>
  <si>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</si>
  <si>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</si>
  <si>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</si>
  <si>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</si>
  <si>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</si>
  <si>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</si>
  <si>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</si>
  <si>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</si>
  <si>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</si>
  <si>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</si>
  <si>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</si>
  <si>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</si>
  <si>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</si>
  <si>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</si>
  <si>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</si>
  <si>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</si>
  <si>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</si>
  <si>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</si>
  <si>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</si>
  <si>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</si>
  <si>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</si>
  <si>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</si>
  <si>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</si>
  <si>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</si>
  <si>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</si>
  <si>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</si>
  <si>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</si>
  <si>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</si>
  <si>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</si>
  <si>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</si>
  <si>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</si>
  <si>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</si>
  <si>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</si>
  <si>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</si>
  <si>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</si>
  <si>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</si>
  <si>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</si>
  <si>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</si>
  <si>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</si>
  <si>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</si>
  <si>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</si>
  <si>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</si>
  <si>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</si>
  <si>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</si>
  <si>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</si>
  <si>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</si>
  <si>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</si>
  <si>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</si>
  <si>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</si>
  <si>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</si>
  <si>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</si>
  <si>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</si>
  <si>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</si>
  <si>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</si>
  <si>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</si>
  <si>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</si>
  <si>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</si>
  <si>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</si>
  <si>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</si>
  <si>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</si>
  <si>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</si>
  <si>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</si>
  <si>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</si>
  <si>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Sistema para el Desarrollo Integral de la Familia del Municipio de Tierra Blanca Gto.</t>
  </si>
  <si>
    <t>Correspondiente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</si>
</sst>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3" fontId="12" fillId="8" borderId="1" xfId="14" applyFont="1" applyFill="1" applyBorder="1" applyAlignment="1">
      <alignment horizontal="right" vertical="center" wrapText="1" indent="1"/>
    </xf>
    <xf numFmtId="0" fontId="12" fillId="4" borderId="0" xfId="9" applyFont="1" applyFill="1" applyAlignment="1">
      <alignment horizontal="right" vertical="center" wrapText="1"/>
    </xf>
    <xf numFmtId="0" fontId="2" fillId="4" borderId="0" xfId="9" applyFont="1" applyFill="1" applyAlignment="1">
      <alignment horizontal="left" vertical="center" wrapText="1"/>
    </xf>
    <xf numFmtId="0" fontId="13" fillId="0" borderId="0" xfId="9" applyFont="1" applyAlignment="1">
      <alignment vertical="center" wrapText="1"/>
    </xf>
    <xf numFmtId="0" fontId="16" fillId="5" borderId="0" xfId="9" applyFont="1" applyFill="1" applyAlignment="1">
      <alignment horizontal="center" vertical="center" wrapText="1"/>
    </xf>
    <xf numFmtId="0" fontId="16" fillId="5" borderId="0" xfId="9" applyFont="1" applyFill="1" applyAlignment="1">
      <alignment wrapText="1"/>
    </xf>
    <xf numFmtId="0" fontId="13" fillId="0" borderId="0" xfId="9" applyFont="1" applyAlignment="1">
      <alignment wrapText="1"/>
    </xf>
    <xf numFmtId="0" fontId="17" fillId="6" borderId="0" xfId="9" applyFont="1" applyFill="1" applyAlignment="1">
      <alignment wrapText="1"/>
    </xf>
    <xf numFmtId="0" fontId="17" fillId="6" borderId="0" xfId="9" applyFont="1" applyFill="1" applyAlignment="1">
      <alignment horizontal="center" wrapText="1"/>
    </xf>
    <xf numFmtId="0" fontId="13" fillId="0" borderId="0" xfId="9" applyFont="1" applyAlignment="1">
      <alignment horizontal="center" wrapText="1"/>
    </xf>
    <xf numFmtId="4" fontId="13" fillId="0" borderId="0" xfId="9" applyNumberFormat="1" applyFont="1" applyAlignment="1">
      <alignment wrapText="1"/>
    </xf>
    <xf numFmtId="0" fontId="12" fillId="0" borderId="0" xfId="9" applyFont="1" applyAlignment="1">
      <alignment horizontal="center" wrapText="1"/>
    </xf>
    <xf numFmtId="0" fontId="12" fillId="0" borderId="0" xfId="9" applyFont="1" applyAlignment="1">
      <alignment horizontal="left" wrapText="1"/>
    </xf>
    <xf numFmtId="4" fontId="12" fillId="0" borderId="0" xfId="9" applyNumberFormat="1" applyFont="1" applyAlignment="1">
      <alignment wrapText="1"/>
    </xf>
    <xf numFmtId="0" fontId="12" fillId="0" borderId="0" xfId="9" applyFont="1" applyAlignment="1">
      <alignment wrapText="1"/>
    </xf>
    <xf numFmtId="0" fontId="0" fillId="0" borderId="0" xfId="0" applyAlignment="1">
      <alignment wrapText="1"/>
    </xf>
    <xf numFmtId="15" fontId="21" fillId="0" borderId="0" xfId="9" applyNumberFormat="1" applyFont="1" applyAlignment="1">
      <alignment wrapText="1"/>
    </xf>
    <xf numFmtId="0" fontId="21" fillId="0" borderId="0" xfId="9" applyFont="1" applyAlignment="1">
      <alignment wrapText="1"/>
    </xf>
    <xf numFmtId="0" fontId="2" fillId="0" borderId="0" xfId="9" applyFont="1" applyAlignment="1">
      <alignment wrapText="1"/>
    </xf>
    <xf numFmtId="0" fontId="13" fillId="0" borderId="0" xfId="9" applyFont="1" applyAlignment="1">
      <alignment horizontal="left" wrapText="1"/>
    </xf>
    <xf numFmtId="0" fontId="3" fillId="0" borderId="0" xfId="9" applyFont="1" applyAlignment="1">
      <alignment wrapText="1"/>
    </xf>
    <xf numFmtId="0" fontId="12" fillId="0" borderId="0" xfId="9" quotePrefix="1" applyFont="1" applyAlignment="1">
      <alignment horizontal="left" wrapText="1"/>
    </xf>
    <xf numFmtId="0" fontId="13" fillId="0" borderId="0" xfId="8" applyFont="1" applyAlignment="1">
      <alignment wrapText="1"/>
    </xf>
    <xf numFmtId="43" fontId="12" fillId="0" borderId="1" xfId="14" applyFont="1" applyBorder="1" applyAlignment="1">
      <alignment horizontal="right" vertical="center" wrapText="1" indent="1"/>
    </xf>
    <xf numFmtId="43" fontId="3" fillId="0" borderId="1" xfId="14" applyFont="1" applyBorder="1" applyAlignment="1">
      <alignment horizontal="right" vertical="center" wrapText="1" indent="1"/>
    </xf>
    <xf numFmtId="43" fontId="3" fillId="0" borderId="9" xfId="14" applyFont="1" applyBorder="1" applyAlignment="1">
      <alignment horizontal="right" vertical="center"/>
    </xf>
    <xf numFmtId="43" fontId="2" fillId="0" borderId="1" xfId="14" applyFont="1" applyBorder="1" applyAlignment="1">
      <alignment horizontal="right" vertical="center" wrapText="1" indent="1"/>
    </xf>
    <xf numFmtId="43" fontId="3" fillId="0" borderId="1" xfId="14" applyFont="1" applyBorder="1" applyAlignment="1">
      <alignment horizontal="right" vertical="center" indent="1"/>
    </xf>
    <xf numFmtId="43" fontId="13" fillId="0" borderId="9" xfId="14" applyFont="1" applyBorder="1" applyAlignment="1">
      <alignment horizontal="right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 wrapText="1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39" activePane="bottomLeft" state="frozen"/>
      <selection activeCell="A14" sqref="A14:B14"/>
      <selection pane="bottomLeft" activeCell="D19" sqref="D19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31" t="s">
        <v>645</v>
      </c>
      <c r="B1" s="132"/>
      <c r="C1" s="133" t="s">
        <v>0</v>
      </c>
      <c r="D1" s="134">
        <v>2023</v>
      </c>
    </row>
    <row r="2" spans="1:4" x14ac:dyDescent="0.2">
      <c r="A2" s="135" t="s">
        <v>1</v>
      </c>
      <c r="B2" s="127"/>
      <c r="C2" s="136" t="s">
        <v>2</v>
      </c>
      <c r="D2" s="137" t="s">
        <v>3</v>
      </c>
    </row>
    <row r="3" spans="1:4" x14ac:dyDescent="0.2">
      <c r="A3" s="135" t="s">
        <v>646</v>
      </c>
      <c r="B3" s="127"/>
      <c r="C3" s="136" t="s">
        <v>4</v>
      </c>
      <c r="D3" s="138">
        <v>4</v>
      </c>
    </row>
    <row r="4" spans="1:4" x14ac:dyDescent="0.2">
      <c r="A4" s="139" t="s">
        <v>5</v>
      </c>
      <c r="B4" s="128"/>
      <c r="C4" s="128"/>
      <c r="D4" s="140"/>
    </row>
    <row r="5" spans="1:4" ht="15" customHeight="1" x14ac:dyDescent="0.2">
      <c r="A5" s="129" t="s">
        <v>6</v>
      </c>
      <c r="B5" s="130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59" t="s">
        <v>10</v>
      </c>
      <c r="B10" s="60" t="s">
        <v>11</v>
      </c>
    </row>
    <row r="11" spans="1:4" x14ac:dyDescent="0.2">
      <c r="A11" s="59" t="s">
        <v>12</v>
      </c>
      <c r="B11" s="60" t="s">
        <v>13</v>
      </c>
    </row>
    <row r="12" spans="1:4" x14ac:dyDescent="0.2">
      <c r="A12" s="59" t="s">
        <v>14</v>
      </c>
      <c r="B12" s="60" t="s">
        <v>15</v>
      </c>
    </row>
    <row r="13" spans="1:4" x14ac:dyDescent="0.2">
      <c r="A13" s="59" t="s">
        <v>16</v>
      </c>
      <c r="B13" s="60" t="s">
        <v>17</v>
      </c>
    </row>
    <row r="14" spans="1:4" x14ac:dyDescent="0.2">
      <c r="A14" s="59" t="s">
        <v>18</v>
      </c>
      <c r="B14" s="60" t="s">
        <v>19</v>
      </c>
    </row>
    <row r="15" spans="1:4" x14ac:dyDescent="0.2">
      <c r="A15" s="59" t="s">
        <v>20</v>
      </c>
      <c r="B15" s="60" t="s">
        <v>21</v>
      </c>
    </row>
    <row r="16" spans="1:4" x14ac:dyDescent="0.2">
      <c r="A16" s="59" t="s">
        <v>22</v>
      </c>
      <c r="B16" s="60" t="s">
        <v>23</v>
      </c>
    </row>
    <row r="17" spans="1:2" x14ac:dyDescent="0.2">
      <c r="A17" s="59" t="s">
        <v>24</v>
      </c>
      <c r="B17" s="60" t="s">
        <v>25</v>
      </c>
    </row>
    <row r="18" spans="1:2" x14ac:dyDescent="0.2">
      <c r="A18" s="59" t="s">
        <v>26</v>
      </c>
      <c r="B18" s="60" t="s">
        <v>27</v>
      </c>
    </row>
    <row r="19" spans="1:2" x14ac:dyDescent="0.2">
      <c r="A19" s="59" t="s">
        <v>28</v>
      </c>
      <c r="B19" s="60" t="s">
        <v>29</v>
      </c>
    </row>
    <row r="20" spans="1:2" x14ac:dyDescent="0.2">
      <c r="A20" s="59" t="s">
        <v>30</v>
      </c>
      <c r="B20" s="60" t="s">
        <v>31</v>
      </c>
    </row>
    <row r="21" spans="1:2" x14ac:dyDescent="0.2">
      <c r="A21" s="59" t="s">
        <v>32</v>
      </c>
      <c r="B21" s="60" t="s">
        <v>33</v>
      </c>
    </row>
    <row r="22" spans="1:2" x14ac:dyDescent="0.2">
      <c r="A22" s="59" t="s">
        <v>34</v>
      </c>
      <c r="B22" s="60" t="s">
        <v>35</v>
      </c>
    </row>
    <row r="23" spans="1:2" x14ac:dyDescent="0.2">
      <c r="A23" s="59" t="s">
        <v>36</v>
      </c>
      <c r="B23" s="60" t="s">
        <v>37</v>
      </c>
    </row>
    <row r="24" spans="1:2" x14ac:dyDescent="0.2">
      <c r="A24" s="59" t="s">
        <v>38</v>
      </c>
      <c r="B24" s="60" t="s">
        <v>39</v>
      </c>
    </row>
    <row r="25" spans="1:2" x14ac:dyDescent="0.2">
      <c r="A25" s="59" t="s">
        <v>40</v>
      </c>
      <c r="B25" s="60" t="s">
        <v>41</v>
      </c>
    </row>
    <row r="26" spans="1:2" x14ac:dyDescent="0.2">
      <c r="A26" s="59" t="s">
        <v>42</v>
      </c>
      <c r="B26" s="60" t="s">
        <v>43</v>
      </c>
    </row>
    <row r="27" spans="1:2" x14ac:dyDescent="0.2">
      <c r="A27" s="59" t="s">
        <v>44</v>
      </c>
      <c r="B27" s="60" t="s">
        <v>45</v>
      </c>
    </row>
    <row r="28" spans="1:2" x14ac:dyDescent="0.2">
      <c r="A28" s="59" t="s">
        <v>46</v>
      </c>
      <c r="B28" s="60" t="s">
        <v>47</v>
      </c>
    </row>
    <row r="29" spans="1:2" x14ac:dyDescent="0.2">
      <c r="A29" s="59" t="s">
        <v>48</v>
      </c>
      <c r="B29" s="60" t="s">
        <v>49</v>
      </c>
    </row>
    <row r="30" spans="1:2" x14ac:dyDescent="0.2">
      <c r="A30" s="59" t="s">
        <v>50</v>
      </c>
      <c r="B30" s="60" t="s">
        <v>51</v>
      </c>
    </row>
    <row r="31" spans="1:2" x14ac:dyDescent="0.2">
      <c r="A31" s="59" t="s">
        <v>52</v>
      </c>
      <c r="B31" s="60" t="s">
        <v>53</v>
      </c>
    </row>
    <row r="32" spans="1:2" x14ac:dyDescent="0.2">
      <c r="A32" s="59" t="s">
        <v>54</v>
      </c>
      <c r="B32" s="60" t="s">
        <v>55</v>
      </c>
    </row>
    <row r="33" spans="1:4" x14ac:dyDescent="0.2">
      <c r="A33" s="59"/>
      <c r="B33" s="60"/>
    </row>
    <row r="34" spans="1:4" x14ac:dyDescent="0.2">
      <c r="A34" s="17"/>
      <c r="B34" s="19"/>
    </row>
    <row r="35" spans="1:4" x14ac:dyDescent="0.2">
      <c r="A35" s="59" t="s">
        <v>56</v>
      </c>
      <c r="B35" s="60" t="s">
        <v>57</v>
      </c>
    </row>
    <row r="36" spans="1:4" x14ac:dyDescent="0.2">
      <c r="A36" s="59" t="s">
        <v>58</v>
      </c>
      <c r="B36" s="60" t="s">
        <v>59</v>
      </c>
    </row>
    <row r="37" spans="1:4" x14ac:dyDescent="0.2">
      <c r="A37" s="17"/>
      <c r="B37" s="20"/>
    </row>
    <row r="38" spans="1:4" x14ac:dyDescent="0.2">
      <c r="A38" s="17"/>
      <c r="B38" s="18" t="s">
        <v>60</v>
      </c>
    </row>
    <row r="39" spans="1:4" x14ac:dyDescent="0.2">
      <c r="A39" s="17" t="s">
        <v>61</v>
      </c>
      <c r="B39" s="60" t="s">
        <v>62</v>
      </c>
    </row>
    <row r="40" spans="1:4" x14ac:dyDescent="0.2">
      <c r="A40" s="17"/>
      <c r="B40" s="60" t="s">
        <v>63</v>
      </c>
    </row>
    <row r="41" spans="1:4" ht="12" thickBot="1" x14ac:dyDescent="0.25">
      <c r="A41" s="21"/>
      <c r="B41" s="22"/>
    </row>
    <row r="43" spans="1:4" ht="32.25" customHeight="1" x14ac:dyDescent="0.2">
      <c r="A43" s="170" t="s">
        <v>64</v>
      </c>
      <c r="B43" s="170"/>
      <c r="C43" s="126"/>
      <c r="D43" s="126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topLeftCell="A7" workbookViewId="0">
      <selection activeCell="E16" sqref="E16"/>
    </sheetView>
  </sheetViews>
  <sheetFormatPr baseColWidth="10" defaultColWidth="11.42578125" defaultRowHeight="11.25" x14ac:dyDescent="0.2"/>
  <cols>
    <col min="1" max="1" width="3.140625" style="54" customWidth="1"/>
    <col min="2" max="2" width="63.140625" style="54" customWidth="1"/>
    <col min="3" max="3" width="17.85546875" style="54" customWidth="1"/>
    <col min="4" max="16384" width="11.42578125" style="54"/>
  </cols>
  <sheetData>
    <row r="1" spans="1:3" s="53" customFormat="1" ht="18" customHeight="1" x14ac:dyDescent="0.25">
      <c r="A1" s="176" t="str">
        <f>ESF!A1</f>
        <v>Sistema para el Desarrollo Integral de la Familia del Municipio de Tierra Blanca Gto.</v>
      </c>
      <c r="B1" s="177"/>
      <c r="C1" s="178"/>
    </row>
    <row r="2" spans="1:3" s="53" customFormat="1" ht="18" customHeight="1" x14ac:dyDescent="0.25">
      <c r="A2" s="179" t="s">
        <v>521</v>
      </c>
      <c r="B2" s="180"/>
      <c r="C2" s="181"/>
    </row>
    <row r="3" spans="1:3" s="53" customFormat="1" ht="18" customHeight="1" x14ac:dyDescent="0.25">
      <c r="A3" s="179" t="str">
        <f>ESF!A3</f>
        <v>Correspondiente del 01 de Enero al 31 de Diciembre de 2023</v>
      </c>
      <c r="B3" s="180"/>
      <c r="C3" s="181"/>
    </row>
    <row r="4" spans="1:3" s="55" customFormat="1" x14ac:dyDescent="0.2">
      <c r="A4" s="182" t="s">
        <v>522</v>
      </c>
      <c r="B4" s="183"/>
      <c r="C4" s="184"/>
    </row>
    <row r="5" spans="1:3" x14ac:dyDescent="0.2">
      <c r="A5" s="70" t="s">
        <v>523</v>
      </c>
      <c r="B5" s="70"/>
      <c r="C5" s="71">
        <v>5924571.71</v>
      </c>
    </row>
    <row r="6" spans="1:3" x14ac:dyDescent="0.2">
      <c r="A6" s="72"/>
      <c r="B6" s="73"/>
      <c r="C6" s="74"/>
    </row>
    <row r="7" spans="1:3" x14ac:dyDescent="0.2">
      <c r="A7" s="83" t="s">
        <v>524</v>
      </c>
      <c r="B7" s="83"/>
      <c r="C7" s="75">
        <f>SUM(C8:C13)</f>
        <v>0</v>
      </c>
    </row>
    <row r="8" spans="1:3" x14ac:dyDescent="0.2">
      <c r="A8" s="91" t="s">
        <v>525</v>
      </c>
      <c r="B8" s="90" t="s">
        <v>313</v>
      </c>
      <c r="C8" s="76">
        <v>0</v>
      </c>
    </row>
    <row r="9" spans="1:3" x14ac:dyDescent="0.2">
      <c r="A9" s="77" t="s">
        <v>526</v>
      </c>
      <c r="B9" s="78" t="s">
        <v>527</v>
      </c>
      <c r="C9" s="76">
        <v>0</v>
      </c>
    </row>
    <row r="10" spans="1:3" x14ac:dyDescent="0.2">
      <c r="A10" s="77" t="s">
        <v>528</v>
      </c>
      <c r="B10" s="78" t="s">
        <v>322</v>
      </c>
      <c r="C10" s="76">
        <v>0</v>
      </c>
    </row>
    <row r="11" spans="1:3" x14ac:dyDescent="0.2">
      <c r="A11" s="77" t="s">
        <v>529</v>
      </c>
      <c r="B11" s="78" t="s">
        <v>323</v>
      </c>
      <c r="C11" s="76">
        <v>0</v>
      </c>
    </row>
    <row r="12" spans="1:3" x14ac:dyDescent="0.2">
      <c r="A12" s="77" t="s">
        <v>530</v>
      </c>
      <c r="B12" s="78" t="s">
        <v>324</v>
      </c>
      <c r="C12" s="76">
        <v>0</v>
      </c>
    </row>
    <row r="13" spans="1:3" x14ac:dyDescent="0.2">
      <c r="A13" s="79" t="s">
        <v>531</v>
      </c>
      <c r="B13" s="80" t="s">
        <v>532</v>
      </c>
      <c r="C13" s="76">
        <v>0</v>
      </c>
    </row>
    <row r="14" spans="1:3" x14ac:dyDescent="0.2">
      <c r="A14" s="72"/>
      <c r="B14" s="81"/>
      <c r="C14" s="82"/>
    </row>
    <row r="15" spans="1:3" x14ac:dyDescent="0.2">
      <c r="A15" s="83" t="s">
        <v>533</v>
      </c>
      <c r="B15" s="73"/>
      <c r="C15" s="75">
        <f>SUM(C16:C18)</f>
        <v>0</v>
      </c>
    </row>
    <row r="16" spans="1:3" x14ac:dyDescent="0.2">
      <c r="A16" s="84">
        <v>3.1</v>
      </c>
      <c r="B16" s="78" t="s">
        <v>534</v>
      </c>
      <c r="C16" s="76">
        <v>0</v>
      </c>
    </row>
    <row r="17" spans="1:3" x14ac:dyDescent="0.2">
      <c r="A17" s="85">
        <v>3.2</v>
      </c>
      <c r="B17" s="78" t="s">
        <v>535</v>
      </c>
      <c r="C17" s="76">
        <v>0</v>
      </c>
    </row>
    <row r="18" spans="1:3" x14ac:dyDescent="0.2">
      <c r="A18" s="85">
        <v>3.3</v>
      </c>
      <c r="B18" s="80" t="s">
        <v>536</v>
      </c>
      <c r="C18" s="86">
        <v>0</v>
      </c>
    </row>
    <row r="19" spans="1:3" x14ac:dyDescent="0.2">
      <c r="A19" s="72"/>
      <c r="B19" s="87"/>
      <c r="C19" s="88"/>
    </row>
    <row r="20" spans="1:3" x14ac:dyDescent="0.2">
      <c r="A20" s="89" t="s">
        <v>537</v>
      </c>
      <c r="B20" s="89"/>
      <c r="C20" s="71">
        <f>C5+C7-C15</f>
        <v>5924571.71</v>
      </c>
    </row>
    <row r="22" spans="1:3" x14ac:dyDescent="0.2">
      <c r="B22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39"/>
  <sheetViews>
    <sheetView showGridLines="0" topLeftCell="A22" workbookViewId="0">
      <selection activeCell="C37" sqref="C37"/>
    </sheetView>
  </sheetViews>
  <sheetFormatPr baseColWidth="10" defaultColWidth="11.42578125" defaultRowHeight="11.25" x14ac:dyDescent="0.2"/>
  <cols>
    <col min="1" max="1" width="3.85546875" style="54" customWidth="1"/>
    <col min="2" max="2" width="62.140625" style="54" customWidth="1"/>
    <col min="3" max="3" width="17.85546875" style="54" customWidth="1"/>
    <col min="4" max="16384" width="11.42578125" style="54"/>
  </cols>
  <sheetData>
    <row r="1" spans="1:3" s="56" customFormat="1" ht="18.95" customHeight="1" x14ac:dyDescent="0.25">
      <c r="A1" s="185" t="str">
        <f>ESF!A1</f>
        <v>Sistema para el Desarrollo Integral de la Familia del Municipio de Tierra Blanca Gto.</v>
      </c>
      <c r="B1" s="186"/>
      <c r="C1" s="187"/>
    </row>
    <row r="2" spans="1:3" s="56" customFormat="1" ht="18.95" customHeight="1" x14ac:dyDescent="0.25">
      <c r="A2" s="188" t="s">
        <v>538</v>
      </c>
      <c r="B2" s="189"/>
      <c r="C2" s="190"/>
    </row>
    <row r="3" spans="1:3" s="56" customFormat="1" ht="18.95" customHeight="1" x14ac:dyDescent="0.25">
      <c r="A3" s="188" t="str">
        <f>ESF!A3</f>
        <v>Correspondiente del 01 de Enero al 31 de Diciembre de 2023</v>
      </c>
      <c r="B3" s="189"/>
      <c r="C3" s="190"/>
    </row>
    <row r="4" spans="1:3" x14ac:dyDescent="0.2">
      <c r="A4" s="182" t="s">
        <v>522</v>
      </c>
      <c r="B4" s="183"/>
      <c r="C4" s="184"/>
    </row>
    <row r="5" spans="1:3" x14ac:dyDescent="0.2">
      <c r="A5" s="99" t="s">
        <v>539</v>
      </c>
      <c r="B5" s="70"/>
      <c r="C5" s="93">
        <v>5401174.6600000001</v>
      </c>
    </row>
    <row r="6" spans="1:3" x14ac:dyDescent="0.2">
      <c r="A6" s="94"/>
      <c r="B6" s="73"/>
      <c r="C6" s="95"/>
    </row>
    <row r="7" spans="1:3" x14ac:dyDescent="0.2">
      <c r="A7" s="83" t="s">
        <v>540</v>
      </c>
      <c r="B7" s="96"/>
      <c r="C7" s="164">
        <f>SUM(C8:C28)</f>
        <v>50300.01</v>
      </c>
    </row>
    <row r="8" spans="1:3" x14ac:dyDescent="0.2">
      <c r="A8" s="100">
        <v>2.1</v>
      </c>
      <c r="B8" s="101" t="s">
        <v>344</v>
      </c>
      <c r="C8" s="165">
        <v>0</v>
      </c>
    </row>
    <row r="9" spans="1:3" x14ac:dyDescent="0.2">
      <c r="A9" s="100">
        <v>2.2000000000000002</v>
      </c>
      <c r="B9" s="101" t="s">
        <v>341</v>
      </c>
      <c r="C9" s="165">
        <v>0</v>
      </c>
    </row>
    <row r="10" spans="1:3" x14ac:dyDescent="0.2">
      <c r="A10" s="105">
        <v>2.2999999999999998</v>
      </c>
      <c r="B10" s="92" t="s">
        <v>130</v>
      </c>
      <c r="C10" s="165">
        <v>42006.01</v>
      </c>
    </row>
    <row r="11" spans="1:3" x14ac:dyDescent="0.2">
      <c r="A11" s="105">
        <v>2.4</v>
      </c>
      <c r="B11" s="92" t="s">
        <v>131</v>
      </c>
      <c r="C11" s="165">
        <v>0</v>
      </c>
    </row>
    <row r="12" spans="1:3" x14ac:dyDescent="0.2">
      <c r="A12" s="105">
        <v>2.5</v>
      </c>
      <c r="B12" s="92" t="s">
        <v>132</v>
      </c>
      <c r="C12" s="165">
        <v>8294</v>
      </c>
    </row>
    <row r="13" spans="1:3" x14ac:dyDescent="0.2">
      <c r="A13" s="105">
        <v>2.6</v>
      </c>
      <c r="B13" s="92" t="s">
        <v>133</v>
      </c>
      <c r="C13" s="165">
        <v>0</v>
      </c>
    </row>
    <row r="14" spans="1:3" x14ac:dyDescent="0.2">
      <c r="A14" s="105">
        <v>2.7</v>
      </c>
      <c r="B14" s="92" t="s">
        <v>134</v>
      </c>
      <c r="C14" s="165">
        <v>0</v>
      </c>
    </row>
    <row r="15" spans="1:3" x14ac:dyDescent="0.2">
      <c r="A15" s="105">
        <v>2.8</v>
      </c>
      <c r="B15" s="92" t="s">
        <v>135</v>
      </c>
      <c r="C15" s="165">
        <v>0</v>
      </c>
    </row>
    <row r="16" spans="1:3" x14ac:dyDescent="0.2">
      <c r="A16" s="105">
        <v>2.9</v>
      </c>
      <c r="B16" s="92" t="s">
        <v>137</v>
      </c>
      <c r="C16" s="165">
        <v>0</v>
      </c>
    </row>
    <row r="17" spans="1:3" x14ac:dyDescent="0.2">
      <c r="A17" s="105" t="s">
        <v>541</v>
      </c>
      <c r="B17" s="92" t="s">
        <v>542</v>
      </c>
      <c r="C17" s="165">
        <v>0</v>
      </c>
    </row>
    <row r="18" spans="1:3" x14ac:dyDescent="0.2">
      <c r="A18" s="105" t="s">
        <v>543</v>
      </c>
      <c r="B18" s="92" t="s">
        <v>141</v>
      </c>
      <c r="C18" s="165">
        <v>0</v>
      </c>
    </row>
    <row r="19" spans="1:3" x14ac:dyDescent="0.2">
      <c r="A19" s="105" t="s">
        <v>544</v>
      </c>
      <c r="B19" s="92" t="s">
        <v>545</v>
      </c>
      <c r="C19" s="165">
        <v>0</v>
      </c>
    </row>
    <row r="20" spans="1:3" x14ac:dyDescent="0.2">
      <c r="A20" s="105" t="s">
        <v>546</v>
      </c>
      <c r="B20" s="92" t="s">
        <v>547</v>
      </c>
      <c r="C20" s="165">
        <v>0</v>
      </c>
    </row>
    <row r="21" spans="1:3" x14ac:dyDescent="0.2">
      <c r="A21" s="105" t="s">
        <v>548</v>
      </c>
      <c r="B21" s="92" t="s">
        <v>549</v>
      </c>
      <c r="C21" s="165">
        <v>0</v>
      </c>
    </row>
    <row r="22" spans="1:3" x14ac:dyDescent="0.2">
      <c r="A22" s="105" t="s">
        <v>550</v>
      </c>
      <c r="B22" s="92" t="s">
        <v>551</v>
      </c>
      <c r="C22" s="165">
        <v>0</v>
      </c>
    </row>
    <row r="23" spans="1:3" x14ac:dyDescent="0.2">
      <c r="A23" s="105" t="s">
        <v>552</v>
      </c>
      <c r="B23" s="92" t="s">
        <v>553</v>
      </c>
      <c r="C23" s="165">
        <v>0</v>
      </c>
    </row>
    <row r="24" spans="1:3" x14ac:dyDescent="0.2">
      <c r="A24" s="105" t="s">
        <v>554</v>
      </c>
      <c r="B24" s="92" t="s">
        <v>555</v>
      </c>
      <c r="C24" s="165">
        <v>0</v>
      </c>
    </row>
    <row r="25" spans="1:3" x14ac:dyDescent="0.2">
      <c r="A25" s="105" t="s">
        <v>556</v>
      </c>
      <c r="B25" s="92" t="s">
        <v>557</v>
      </c>
      <c r="C25" s="165">
        <v>0</v>
      </c>
    </row>
    <row r="26" spans="1:3" x14ac:dyDescent="0.2">
      <c r="A26" s="105" t="s">
        <v>558</v>
      </c>
      <c r="B26" s="92" t="s">
        <v>559</v>
      </c>
      <c r="C26" s="165">
        <v>0</v>
      </c>
    </row>
    <row r="27" spans="1:3" x14ac:dyDescent="0.2">
      <c r="A27" s="105" t="s">
        <v>560</v>
      </c>
      <c r="B27" s="92" t="s">
        <v>561</v>
      </c>
      <c r="C27" s="165">
        <v>0</v>
      </c>
    </row>
    <row r="28" spans="1:3" x14ac:dyDescent="0.2">
      <c r="A28" s="105" t="s">
        <v>562</v>
      </c>
      <c r="B28" s="101" t="s">
        <v>563</v>
      </c>
      <c r="C28" s="165">
        <v>0</v>
      </c>
    </row>
    <row r="29" spans="1:3" x14ac:dyDescent="0.2">
      <c r="A29" s="106"/>
      <c r="B29" s="102"/>
      <c r="C29" s="166"/>
    </row>
    <row r="30" spans="1:3" x14ac:dyDescent="0.2">
      <c r="A30" s="103" t="s">
        <v>564</v>
      </c>
      <c r="B30" s="104"/>
      <c r="C30" s="167">
        <f>SUM(C31:C35)</f>
        <v>105749.28</v>
      </c>
    </row>
    <row r="31" spans="1:3" x14ac:dyDescent="0.2">
      <c r="A31" s="105" t="s">
        <v>565</v>
      </c>
      <c r="B31" s="92" t="s">
        <v>414</v>
      </c>
      <c r="C31" s="165">
        <v>105749.28</v>
      </c>
    </row>
    <row r="32" spans="1:3" x14ac:dyDescent="0.2">
      <c r="A32" s="105" t="s">
        <v>566</v>
      </c>
      <c r="B32" s="92" t="s">
        <v>423</v>
      </c>
      <c r="C32" s="165">
        <v>0</v>
      </c>
    </row>
    <row r="33" spans="1:3" x14ac:dyDescent="0.2">
      <c r="A33" s="105" t="s">
        <v>567</v>
      </c>
      <c r="B33" s="92" t="s">
        <v>426</v>
      </c>
      <c r="C33" s="165">
        <v>0</v>
      </c>
    </row>
    <row r="34" spans="1:3" x14ac:dyDescent="0.2">
      <c r="A34" s="105" t="s">
        <v>568</v>
      </c>
      <c r="B34" s="92" t="s">
        <v>432</v>
      </c>
      <c r="C34" s="165">
        <v>0</v>
      </c>
    </row>
    <row r="35" spans="1:3" x14ac:dyDescent="0.2">
      <c r="A35" s="105" t="s">
        <v>569</v>
      </c>
      <c r="B35" s="101" t="s">
        <v>570</v>
      </c>
      <c r="C35" s="168">
        <v>0</v>
      </c>
    </row>
    <row r="36" spans="1:3" x14ac:dyDescent="0.2">
      <c r="A36" s="94"/>
      <c r="B36" s="97"/>
      <c r="C36" s="169"/>
    </row>
    <row r="37" spans="1:3" x14ac:dyDescent="0.2">
      <c r="A37" s="98" t="s">
        <v>571</v>
      </c>
      <c r="B37" s="70"/>
      <c r="C37" s="141">
        <f>C5-C7+C30</f>
        <v>5456623.9300000006</v>
      </c>
    </row>
    <row r="39" spans="1:3" x14ac:dyDescent="0.2">
      <c r="B39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opLeftCell="A25" workbookViewId="0">
      <selection activeCell="D36" sqref="D36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74" t="str">
        <f>'Notas a los Edos Financieros'!A1</f>
        <v>Sistema para el Desarrollo Integral de la Familia del Municipio de Tierra Blanca Gto.</v>
      </c>
      <c r="B1" s="191"/>
      <c r="C1" s="191"/>
      <c r="D1" s="191"/>
      <c r="E1" s="191"/>
      <c r="F1" s="191"/>
      <c r="G1" s="45" t="s">
        <v>0</v>
      </c>
      <c r="H1" s="46">
        <f>'Notas a los Edos Financieros'!D1</f>
        <v>2023</v>
      </c>
    </row>
    <row r="2" spans="1:10" ht="18.95" customHeight="1" x14ac:dyDescent="0.2">
      <c r="A2" s="174" t="s">
        <v>572</v>
      </c>
      <c r="B2" s="191"/>
      <c r="C2" s="191"/>
      <c r="D2" s="191"/>
      <c r="E2" s="191"/>
      <c r="F2" s="191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74" t="str">
        <f>'Notas a los Edos Financieros'!A3</f>
        <v>Correspondiente del 01 de Enero al 31 de Diciembre de 2023</v>
      </c>
      <c r="B3" s="191"/>
      <c r="C3" s="191"/>
      <c r="D3" s="191"/>
      <c r="E3" s="191"/>
      <c r="F3" s="191"/>
      <c r="G3" s="45" t="s">
        <v>4</v>
      </c>
      <c r="H3" s="46">
        <f>'Notas a los Edos Financieros'!D3</f>
        <v>4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18" t="s">
        <v>68</v>
      </c>
      <c r="B7" s="118" t="s">
        <v>573</v>
      </c>
      <c r="C7" s="117" t="s">
        <v>574</v>
      </c>
      <c r="D7" s="117" t="s">
        <v>575</v>
      </c>
      <c r="E7" s="117" t="s">
        <v>576</v>
      </c>
      <c r="F7" s="117" t="s">
        <v>577</v>
      </c>
      <c r="G7" s="117" t="s">
        <v>578</v>
      </c>
      <c r="H7" s="117" t="s">
        <v>579</v>
      </c>
      <c r="I7" s="117" t="s">
        <v>580</v>
      </c>
      <c r="J7" s="117" t="s">
        <v>581</v>
      </c>
    </row>
    <row r="8" spans="1:10" s="58" customFormat="1" x14ac:dyDescent="0.2">
      <c r="A8" s="57">
        <v>7000</v>
      </c>
      <c r="B8" s="58" t="s">
        <v>582</v>
      </c>
    </row>
    <row r="9" spans="1:10" x14ac:dyDescent="0.2">
      <c r="A9" s="47">
        <v>7110</v>
      </c>
      <c r="B9" s="47" t="s">
        <v>578</v>
      </c>
      <c r="C9" s="52">
        <v>0</v>
      </c>
      <c r="D9" s="52">
        <v>0</v>
      </c>
      <c r="E9" s="52">
        <v>0</v>
      </c>
      <c r="F9" s="52">
        <f>C9+D9+E9</f>
        <v>0</v>
      </c>
    </row>
    <row r="10" spans="1:10" x14ac:dyDescent="0.2">
      <c r="A10" s="47">
        <v>7120</v>
      </c>
      <c r="B10" s="47" t="s">
        <v>583</v>
      </c>
      <c r="C10" s="52">
        <v>0</v>
      </c>
      <c r="D10" s="52">
        <v>0</v>
      </c>
      <c r="E10" s="52">
        <v>0</v>
      </c>
      <c r="F10" s="52">
        <f t="shared" ref="F10:F47" si="0">C10+D10+E10</f>
        <v>0</v>
      </c>
    </row>
    <row r="11" spans="1:10" x14ac:dyDescent="0.2">
      <c r="A11" s="47">
        <v>7130</v>
      </c>
      <c r="B11" s="47" t="s">
        <v>584</v>
      </c>
      <c r="C11" s="52">
        <v>0</v>
      </c>
      <c r="D11" s="52">
        <v>0</v>
      </c>
      <c r="E11" s="52">
        <v>0</v>
      </c>
      <c r="F11" s="52">
        <f t="shared" si="0"/>
        <v>0</v>
      </c>
    </row>
    <row r="12" spans="1:10" x14ac:dyDescent="0.2">
      <c r="A12" s="47">
        <v>7140</v>
      </c>
      <c r="B12" s="47" t="s">
        <v>585</v>
      </c>
      <c r="C12" s="52">
        <v>0</v>
      </c>
      <c r="D12" s="52">
        <v>0</v>
      </c>
      <c r="E12" s="52">
        <v>0</v>
      </c>
      <c r="F12" s="52">
        <f t="shared" si="0"/>
        <v>0</v>
      </c>
    </row>
    <row r="13" spans="1:10" x14ac:dyDescent="0.2">
      <c r="A13" s="47">
        <v>7150</v>
      </c>
      <c r="B13" s="47" t="s">
        <v>586</v>
      </c>
      <c r="C13" s="52">
        <v>0</v>
      </c>
      <c r="D13" s="52">
        <v>0</v>
      </c>
      <c r="E13" s="52">
        <v>0</v>
      </c>
      <c r="F13" s="52">
        <f t="shared" si="0"/>
        <v>0</v>
      </c>
    </row>
    <row r="14" spans="1:10" x14ac:dyDescent="0.2">
      <c r="A14" s="47">
        <v>7160</v>
      </c>
      <c r="B14" s="47" t="s">
        <v>587</v>
      </c>
      <c r="C14" s="52">
        <v>0</v>
      </c>
      <c r="D14" s="52">
        <v>0</v>
      </c>
      <c r="E14" s="52">
        <v>0</v>
      </c>
      <c r="F14" s="52">
        <f t="shared" si="0"/>
        <v>0</v>
      </c>
    </row>
    <row r="15" spans="1:10" x14ac:dyDescent="0.2">
      <c r="A15" s="47">
        <v>7210</v>
      </c>
      <c r="B15" s="47" t="s">
        <v>588</v>
      </c>
      <c r="C15" s="52">
        <v>0</v>
      </c>
      <c r="D15" s="52">
        <v>0</v>
      </c>
      <c r="E15" s="52">
        <v>0</v>
      </c>
      <c r="F15" s="52">
        <f t="shared" si="0"/>
        <v>0</v>
      </c>
    </row>
    <row r="16" spans="1:10" x14ac:dyDescent="0.2">
      <c r="A16" s="47">
        <v>7220</v>
      </c>
      <c r="B16" s="47" t="s">
        <v>589</v>
      </c>
      <c r="C16" s="52">
        <v>0</v>
      </c>
      <c r="D16" s="52">
        <v>0</v>
      </c>
      <c r="E16" s="52">
        <v>0</v>
      </c>
      <c r="F16" s="52">
        <f t="shared" si="0"/>
        <v>0</v>
      </c>
    </row>
    <row r="17" spans="1:6" x14ac:dyDescent="0.2">
      <c r="A17" s="47">
        <v>7230</v>
      </c>
      <c r="B17" s="47" t="s">
        <v>590</v>
      </c>
      <c r="C17" s="52">
        <v>0</v>
      </c>
      <c r="D17" s="52">
        <v>0</v>
      </c>
      <c r="E17" s="52">
        <v>0</v>
      </c>
      <c r="F17" s="52">
        <f t="shared" si="0"/>
        <v>0</v>
      </c>
    </row>
    <row r="18" spans="1:6" x14ac:dyDescent="0.2">
      <c r="A18" s="47">
        <v>7240</v>
      </c>
      <c r="B18" s="47" t="s">
        <v>591</v>
      </c>
      <c r="C18" s="52">
        <v>0</v>
      </c>
      <c r="D18" s="52">
        <v>0</v>
      </c>
      <c r="E18" s="52">
        <v>0</v>
      </c>
      <c r="F18" s="52">
        <f t="shared" si="0"/>
        <v>0</v>
      </c>
    </row>
    <row r="19" spans="1:6" x14ac:dyDescent="0.2">
      <c r="A19" s="47">
        <v>7250</v>
      </c>
      <c r="B19" s="47" t="s">
        <v>592</v>
      </c>
      <c r="C19" s="52">
        <v>0</v>
      </c>
      <c r="D19" s="52">
        <v>0</v>
      </c>
      <c r="E19" s="52">
        <v>0</v>
      </c>
      <c r="F19" s="52">
        <f t="shared" si="0"/>
        <v>0</v>
      </c>
    </row>
    <row r="20" spans="1:6" x14ac:dyDescent="0.2">
      <c r="A20" s="47">
        <v>7260</v>
      </c>
      <c r="B20" s="47" t="s">
        <v>593</v>
      </c>
      <c r="C20" s="52">
        <v>0</v>
      </c>
      <c r="D20" s="52">
        <v>0</v>
      </c>
      <c r="E20" s="52">
        <v>0</v>
      </c>
      <c r="F20" s="52">
        <f t="shared" si="0"/>
        <v>0</v>
      </c>
    </row>
    <row r="21" spans="1:6" x14ac:dyDescent="0.2">
      <c r="A21" s="47">
        <v>7310</v>
      </c>
      <c r="B21" s="47" t="s">
        <v>594</v>
      </c>
      <c r="C21" s="52">
        <v>0</v>
      </c>
      <c r="D21" s="52">
        <v>0</v>
      </c>
      <c r="E21" s="52">
        <v>0</v>
      </c>
      <c r="F21" s="52">
        <f t="shared" si="0"/>
        <v>0</v>
      </c>
    </row>
    <row r="22" spans="1:6" x14ac:dyDescent="0.2">
      <c r="A22" s="47">
        <v>7320</v>
      </c>
      <c r="B22" s="47" t="s">
        <v>595</v>
      </c>
      <c r="C22" s="52">
        <v>0</v>
      </c>
      <c r="D22" s="52">
        <v>0</v>
      </c>
      <c r="E22" s="52">
        <v>0</v>
      </c>
      <c r="F22" s="52">
        <f t="shared" si="0"/>
        <v>0</v>
      </c>
    </row>
    <row r="23" spans="1:6" x14ac:dyDescent="0.2">
      <c r="A23" s="47">
        <v>7330</v>
      </c>
      <c r="B23" s="47" t="s">
        <v>596</v>
      </c>
      <c r="C23" s="52">
        <v>0</v>
      </c>
      <c r="D23" s="52">
        <v>0</v>
      </c>
      <c r="E23" s="52">
        <v>0</v>
      </c>
      <c r="F23" s="52">
        <f t="shared" si="0"/>
        <v>0</v>
      </c>
    </row>
    <row r="24" spans="1:6" x14ac:dyDescent="0.2">
      <c r="A24" s="47">
        <v>7340</v>
      </c>
      <c r="B24" s="47" t="s">
        <v>597</v>
      </c>
      <c r="C24" s="52">
        <v>0</v>
      </c>
      <c r="D24" s="52">
        <v>0</v>
      </c>
      <c r="E24" s="52">
        <v>0</v>
      </c>
      <c r="F24" s="52">
        <f t="shared" si="0"/>
        <v>0</v>
      </c>
    </row>
    <row r="25" spans="1:6" x14ac:dyDescent="0.2">
      <c r="A25" s="47">
        <v>7350</v>
      </c>
      <c r="B25" s="47" t="s">
        <v>598</v>
      </c>
      <c r="C25" s="52">
        <v>0</v>
      </c>
      <c r="D25" s="52">
        <v>0</v>
      </c>
      <c r="E25" s="52">
        <v>0</v>
      </c>
      <c r="F25" s="52">
        <f t="shared" si="0"/>
        <v>0</v>
      </c>
    </row>
    <row r="26" spans="1:6" x14ac:dyDescent="0.2">
      <c r="A26" s="47">
        <v>7360</v>
      </c>
      <c r="B26" s="47" t="s">
        <v>599</v>
      </c>
      <c r="C26" s="52">
        <v>0</v>
      </c>
      <c r="D26" s="52">
        <v>0</v>
      </c>
      <c r="E26" s="52">
        <v>0</v>
      </c>
      <c r="F26" s="52">
        <f t="shared" si="0"/>
        <v>0</v>
      </c>
    </row>
    <row r="27" spans="1:6" x14ac:dyDescent="0.2">
      <c r="A27" s="47">
        <v>7410</v>
      </c>
      <c r="B27" s="47" t="s">
        <v>600</v>
      </c>
      <c r="C27" s="52">
        <v>0</v>
      </c>
      <c r="D27" s="52">
        <v>0</v>
      </c>
      <c r="E27" s="52">
        <v>0</v>
      </c>
      <c r="F27" s="52">
        <f t="shared" si="0"/>
        <v>0</v>
      </c>
    </row>
    <row r="28" spans="1:6" x14ac:dyDescent="0.2">
      <c r="A28" s="47">
        <v>7420</v>
      </c>
      <c r="B28" s="47" t="s">
        <v>601</v>
      </c>
      <c r="C28" s="52">
        <v>0</v>
      </c>
      <c r="D28" s="52">
        <v>0</v>
      </c>
      <c r="E28" s="52">
        <v>0</v>
      </c>
      <c r="F28" s="52">
        <f t="shared" si="0"/>
        <v>0</v>
      </c>
    </row>
    <row r="29" spans="1:6" x14ac:dyDescent="0.2">
      <c r="A29" s="47">
        <v>7510</v>
      </c>
      <c r="B29" s="47" t="s">
        <v>602</v>
      </c>
      <c r="C29" s="52">
        <v>0</v>
      </c>
      <c r="D29" s="52">
        <v>0</v>
      </c>
      <c r="E29" s="52">
        <v>0</v>
      </c>
      <c r="F29" s="52">
        <f t="shared" si="0"/>
        <v>0</v>
      </c>
    </row>
    <row r="30" spans="1:6" x14ac:dyDescent="0.2">
      <c r="A30" s="47">
        <v>7520</v>
      </c>
      <c r="B30" s="47" t="s">
        <v>603</v>
      </c>
      <c r="C30" s="52">
        <v>0</v>
      </c>
      <c r="D30" s="52">
        <v>0</v>
      </c>
      <c r="E30" s="52">
        <v>0</v>
      </c>
      <c r="F30" s="52">
        <f t="shared" si="0"/>
        <v>0</v>
      </c>
    </row>
    <row r="31" spans="1:6" x14ac:dyDescent="0.2">
      <c r="A31" s="47">
        <v>7610</v>
      </c>
      <c r="B31" s="47" t="s">
        <v>604</v>
      </c>
      <c r="C31" s="52">
        <v>0</v>
      </c>
      <c r="D31" s="52">
        <v>0</v>
      </c>
      <c r="E31" s="52">
        <v>0</v>
      </c>
      <c r="F31" s="52">
        <f t="shared" si="0"/>
        <v>0</v>
      </c>
    </row>
    <row r="32" spans="1:6" x14ac:dyDescent="0.2">
      <c r="A32" s="47">
        <v>7620</v>
      </c>
      <c r="B32" s="47" t="s">
        <v>605</v>
      </c>
      <c r="C32" s="52">
        <v>0</v>
      </c>
      <c r="D32" s="52">
        <v>0</v>
      </c>
      <c r="E32" s="52">
        <v>0</v>
      </c>
      <c r="F32" s="52">
        <f t="shared" si="0"/>
        <v>0</v>
      </c>
    </row>
    <row r="33" spans="1:6" x14ac:dyDescent="0.2">
      <c r="A33" s="47">
        <v>7630</v>
      </c>
      <c r="B33" s="47" t="s">
        <v>606</v>
      </c>
      <c r="C33" s="52">
        <v>0</v>
      </c>
      <c r="D33" s="52">
        <v>0</v>
      </c>
      <c r="E33" s="52">
        <v>0</v>
      </c>
      <c r="F33" s="52">
        <f t="shared" si="0"/>
        <v>0</v>
      </c>
    </row>
    <row r="34" spans="1:6" x14ac:dyDescent="0.2">
      <c r="A34" s="47">
        <v>7640</v>
      </c>
      <c r="B34" s="47" t="s">
        <v>607</v>
      </c>
      <c r="C34" s="52">
        <v>0</v>
      </c>
      <c r="D34" s="52">
        <v>0</v>
      </c>
      <c r="E34" s="52">
        <v>0</v>
      </c>
      <c r="F34" s="52">
        <f t="shared" si="0"/>
        <v>0</v>
      </c>
    </row>
    <row r="35" spans="1:6" s="58" customFormat="1" x14ac:dyDescent="0.2">
      <c r="A35" s="57">
        <v>8000</v>
      </c>
      <c r="B35" s="58" t="s">
        <v>608</v>
      </c>
      <c r="F35" s="52"/>
    </row>
    <row r="36" spans="1:6" x14ac:dyDescent="0.2">
      <c r="A36" s="47">
        <v>8110</v>
      </c>
      <c r="B36" s="47" t="s">
        <v>609</v>
      </c>
      <c r="C36" s="52">
        <v>0</v>
      </c>
      <c r="D36" s="52">
        <v>6362628.29</v>
      </c>
      <c r="E36" s="52">
        <v>-6362628.29</v>
      </c>
      <c r="F36" s="52">
        <f t="shared" si="0"/>
        <v>0</v>
      </c>
    </row>
    <row r="37" spans="1:6" x14ac:dyDescent="0.2">
      <c r="A37" s="47">
        <v>8120</v>
      </c>
      <c r="B37" s="47" t="s">
        <v>610</v>
      </c>
      <c r="C37" s="52">
        <v>0</v>
      </c>
      <c r="D37" s="52">
        <v>7437144.79</v>
      </c>
      <c r="E37" s="52">
        <v>-7437144.79</v>
      </c>
      <c r="F37" s="52">
        <f t="shared" si="0"/>
        <v>0</v>
      </c>
    </row>
    <row r="38" spans="1:6" x14ac:dyDescent="0.2">
      <c r="A38" s="47">
        <v>8130</v>
      </c>
      <c r="B38" s="47" t="s">
        <v>611</v>
      </c>
      <c r="C38" s="52">
        <v>0</v>
      </c>
      <c r="D38" s="52">
        <v>1074516.5</v>
      </c>
      <c r="E38" s="52">
        <v>-1074516.5</v>
      </c>
      <c r="F38" s="52">
        <f t="shared" si="0"/>
        <v>0</v>
      </c>
    </row>
    <row r="39" spans="1:6" x14ac:dyDescent="0.2">
      <c r="A39" s="47">
        <v>8140</v>
      </c>
      <c r="B39" s="47" t="s">
        <v>612</v>
      </c>
      <c r="C39" s="52">
        <v>0</v>
      </c>
      <c r="D39" s="52">
        <v>-19250</v>
      </c>
      <c r="E39" s="52">
        <v>19250</v>
      </c>
      <c r="F39" s="52">
        <f t="shared" si="0"/>
        <v>0</v>
      </c>
    </row>
    <row r="40" spans="1:6" x14ac:dyDescent="0.2">
      <c r="A40" s="47">
        <v>8150</v>
      </c>
      <c r="B40" s="47" t="s">
        <v>613</v>
      </c>
      <c r="C40" s="52">
        <v>0</v>
      </c>
      <c r="D40" s="52">
        <v>17002070.030000001</v>
      </c>
      <c r="E40" s="52">
        <v>-17002070.030000001</v>
      </c>
      <c r="F40" s="52">
        <f t="shared" si="0"/>
        <v>0</v>
      </c>
    </row>
    <row r="41" spans="1:6" x14ac:dyDescent="0.2">
      <c r="A41" s="47">
        <v>8210</v>
      </c>
      <c r="B41" s="47" t="s">
        <v>614</v>
      </c>
      <c r="C41" s="52">
        <v>0</v>
      </c>
      <c r="D41" s="52">
        <v>7685104.1799999997</v>
      </c>
      <c r="E41" s="52">
        <v>-7685104.1799999997</v>
      </c>
      <c r="F41" s="52">
        <f t="shared" si="0"/>
        <v>0</v>
      </c>
    </row>
    <row r="42" spans="1:6" x14ac:dyDescent="0.2">
      <c r="A42" s="47">
        <v>8220</v>
      </c>
      <c r="B42" s="47" t="s">
        <v>615</v>
      </c>
      <c r="C42" s="52">
        <v>0</v>
      </c>
      <c r="D42" s="52">
        <v>11899520.84</v>
      </c>
      <c r="E42" s="52">
        <v>-11899520.84</v>
      </c>
      <c r="F42" s="52">
        <f t="shared" si="0"/>
        <v>0</v>
      </c>
    </row>
    <row r="43" spans="1:6" x14ac:dyDescent="0.2">
      <c r="A43" s="47">
        <v>8230</v>
      </c>
      <c r="B43" s="47" t="s">
        <v>616</v>
      </c>
      <c r="C43" s="52">
        <v>0</v>
      </c>
      <c r="D43" s="52">
        <v>4256729.8600000003</v>
      </c>
      <c r="E43" s="52">
        <v>-4256729.8600000003</v>
      </c>
      <c r="F43" s="52">
        <f t="shared" si="0"/>
        <v>0</v>
      </c>
    </row>
    <row r="44" spans="1:6" x14ac:dyDescent="0.2">
      <c r="A44" s="47">
        <v>8240</v>
      </c>
      <c r="B44" s="47" t="s">
        <v>617</v>
      </c>
      <c r="C44" s="52">
        <v>0</v>
      </c>
      <c r="D44" s="52">
        <v>8647966.75</v>
      </c>
      <c r="E44" s="52">
        <v>-8647966.75</v>
      </c>
      <c r="F44" s="52">
        <f t="shared" si="0"/>
        <v>0</v>
      </c>
    </row>
    <row r="45" spans="1:6" x14ac:dyDescent="0.2">
      <c r="A45" s="47">
        <v>8250</v>
      </c>
      <c r="B45" s="47" t="s">
        <v>618</v>
      </c>
      <c r="C45" s="52">
        <v>0</v>
      </c>
      <c r="D45" s="52">
        <v>13144808.300000001</v>
      </c>
      <c r="E45" s="52">
        <v>-13144808.300000001</v>
      </c>
      <c r="F45" s="52">
        <f t="shared" si="0"/>
        <v>0</v>
      </c>
    </row>
    <row r="46" spans="1:6" x14ac:dyDescent="0.2">
      <c r="A46" s="47">
        <v>8260</v>
      </c>
      <c r="B46" s="47" t="s">
        <v>619</v>
      </c>
      <c r="C46" s="52">
        <v>0</v>
      </c>
      <c r="D46" s="52">
        <v>2063523.35</v>
      </c>
      <c r="E46" s="52">
        <v>-2063523.35</v>
      </c>
      <c r="F46" s="52">
        <f t="shared" si="0"/>
        <v>0</v>
      </c>
    </row>
    <row r="47" spans="1:6" x14ac:dyDescent="0.2">
      <c r="A47" s="47">
        <v>8270</v>
      </c>
      <c r="B47" s="47" t="s">
        <v>620</v>
      </c>
      <c r="C47" s="52">
        <v>0</v>
      </c>
      <c r="D47" s="52">
        <v>12797168.67</v>
      </c>
      <c r="E47" s="52">
        <v>-12797168.67</v>
      </c>
      <c r="F47" s="52">
        <f t="shared" si="0"/>
        <v>0</v>
      </c>
    </row>
    <row r="48" spans="1:6" x14ac:dyDescent="0.2">
      <c r="A48" s="122"/>
    </row>
    <row r="49" spans="1:2" x14ac:dyDescent="0.2">
      <c r="A49" s="122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tabSelected="1" topLeftCell="A1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14" t="s">
        <v>205</v>
      </c>
      <c r="C1" s="115"/>
      <c r="D1" s="115"/>
      <c r="E1" s="116"/>
    </row>
    <row r="2" spans="1:8" ht="15" customHeight="1" x14ac:dyDescent="0.2">
      <c r="A2" s="3" t="s">
        <v>621</v>
      </c>
    </row>
    <row r="3" spans="1:8" x14ac:dyDescent="0.2">
      <c r="A3" s="1"/>
    </row>
    <row r="4" spans="1:8" s="6" customFormat="1" x14ac:dyDescent="0.2">
      <c r="A4" s="5" t="s">
        <v>622</v>
      </c>
    </row>
    <row r="5" spans="1:8" s="6" customFormat="1" ht="39.950000000000003" customHeight="1" x14ac:dyDescent="0.2">
      <c r="A5" s="192" t="s">
        <v>623</v>
      </c>
      <c r="B5" s="192"/>
      <c r="C5" s="192"/>
      <c r="D5" s="192"/>
      <c r="E5" s="192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624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8" t="s">
        <v>582</v>
      </c>
      <c r="B9" s="8"/>
      <c r="C9" s="8"/>
      <c r="D9" s="8"/>
    </row>
    <row r="10" spans="1:8" s="6" customFormat="1" ht="26.1" customHeight="1" x14ac:dyDescent="0.2">
      <c r="A10" s="111" t="s">
        <v>625</v>
      </c>
      <c r="B10" s="193" t="s">
        <v>626</v>
      </c>
      <c r="C10" s="193"/>
      <c r="D10" s="193"/>
      <c r="E10" s="193"/>
    </row>
    <row r="11" spans="1:8" s="6" customFormat="1" ht="12.95" customHeight="1" x14ac:dyDescent="0.2">
      <c r="A11" s="112" t="s">
        <v>627</v>
      </c>
      <c r="B11" s="9" t="s">
        <v>628</v>
      </c>
      <c r="C11" s="9"/>
      <c r="D11" s="9"/>
      <c r="E11" s="9"/>
    </row>
    <row r="12" spans="1:8" s="6" customFormat="1" ht="26.1" customHeight="1" x14ac:dyDescent="0.2">
      <c r="A12" s="112" t="s">
        <v>629</v>
      </c>
      <c r="B12" s="193" t="s">
        <v>630</v>
      </c>
      <c r="C12" s="193"/>
      <c r="D12" s="193"/>
      <c r="E12" s="193"/>
    </row>
    <row r="13" spans="1:8" s="6" customFormat="1" ht="26.1" customHeight="1" x14ac:dyDescent="0.2">
      <c r="A13" s="112" t="s">
        <v>631</v>
      </c>
      <c r="B13" s="193" t="s">
        <v>632</v>
      </c>
      <c r="C13" s="193"/>
      <c r="D13" s="193"/>
      <c r="E13" s="193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1" t="s">
        <v>633</v>
      </c>
      <c r="B15" s="9" t="s">
        <v>634</v>
      </c>
    </row>
    <row r="16" spans="1:8" s="6" customFormat="1" ht="12.95" customHeight="1" x14ac:dyDescent="0.2">
      <c r="A16" s="112" t="s">
        <v>635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8" t="s">
        <v>608</v>
      </c>
    </row>
    <row r="19" spans="1:4" s="6" customFormat="1" ht="12.95" customHeight="1" x14ac:dyDescent="0.2">
      <c r="A19" s="113" t="s">
        <v>636</v>
      </c>
    </row>
    <row r="20" spans="1:4" s="6" customFormat="1" ht="12.95" customHeight="1" x14ac:dyDescent="0.2">
      <c r="A20" s="113" t="s">
        <v>637</v>
      </c>
    </row>
    <row r="21" spans="1:4" s="6" customFormat="1" x14ac:dyDescent="0.2">
      <c r="A21" s="8"/>
    </row>
    <row r="22" spans="1:4" s="6" customFormat="1" x14ac:dyDescent="0.2">
      <c r="A22" s="8" t="s">
        <v>638</v>
      </c>
      <c r="B22" s="8"/>
      <c r="C22" s="8"/>
      <c r="D22" s="8"/>
    </row>
    <row r="23" spans="1:4" s="6" customFormat="1" x14ac:dyDescent="0.2">
      <c r="A23" s="8" t="s">
        <v>639</v>
      </c>
      <c r="B23" s="8"/>
      <c r="C23" s="8"/>
      <c r="D23" s="8"/>
    </row>
    <row r="24" spans="1:4" s="6" customFormat="1" x14ac:dyDescent="0.2">
      <c r="A24" s="8" t="s">
        <v>640</v>
      </c>
      <c r="B24" s="8"/>
      <c r="C24" s="8"/>
      <c r="D24" s="8"/>
    </row>
    <row r="25" spans="1:4" s="6" customFormat="1" x14ac:dyDescent="0.2">
      <c r="A25" s="8" t="s">
        <v>641</v>
      </c>
      <c r="B25" s="8"/>
      <c r="C25" s="8"/>
      <c r="D25" s="8"/>
    </row>
    <row r="26" spans="1:4" s="6" customFormat="1" x14ac:dyDescent="0.2">
      <c r="A26" s="8" t="s">
        <v>642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643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19" t="s">
        <v>644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zoomScaleNormal="100" workbookViewId="0">
      <selection activeCell="D112" sqref="D112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71" t="str">
        <f>'Notas a los Edos Financieros'!A1</f>
        <v>Sistema para el Desarrollo Integral de la Familia del Municipio de Tierra Blanca Gto.</v>
      </c>
      <c r="B1" s="172"/>
      <c r="C1" s="172"/>
      <c r="D1" s="172"/>
      <c r="E1" s="172"/>
      <c r="F1" s="172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71" t="s">
        <v>65</v>
      </c>
      <c r="B2" s="172"/>
      <c r="C2" s="172"/>
      <c r="D2" s="172"/>
      <c r="E2" s="172"/>
      <c r="F2" s="172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71" t="str">
        <f>'Notas a los Edos Financieros'!A3</f>
        <v>Correspondiente del 01 de Enero al 31 de Diciembre de 2023</v>
      </c>
      <c r="B3" s="172"/>
      <c r="C3" s="172"/>
      <c r="D3" s="172"/>
      <c r="E3" s="172"/>
      <c r="F3" s="172"/>
      <c r="G3" s="34" t="s">
        <v>4</v>
      </c>
      <c r="H3" s="43">
        <f>'Notas a los Edos Financieros'!D3</f>
        <v>4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0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894218.86</v>
      </c>
      <c r="D15" s="42">
        <v>894299.65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218392.49</v>
      </c>
      <c r="D20" s="42">
        <v>218392.49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23">
        <v>1126</v>
      </c>
      <c r="B22" s="124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23">
        <v>1129</v>
      </c>
      <c r="B23" s="124" t="s">
        <v>89</v>
      </c>
      <c r="C23" s="42">
        <v>67765.440000000002</v>
      </c>
      <c r="D23" s="42">
        <v>67765.440000000002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f>C42</f>
        <v>15945</v>
      </c>
    </row>
    <row r="42" spans="1:8" x14ac:dyDescent="0.2">
      <c r="A42" s="40">
        <v>1151</v>
      </c>
      <c r="B42" s="38" t="s">
        <v>111</v>
      </c>
      <c r="C42" s="42">
        <v>15945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122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f>SUM(C63:C70)</f>
        <v>1530156.56</v>
      </c>
      <c r="D62" s="42">
        <f>SUM(D63:D70)</f>
        <v>105170.44</v>
      </c>
      <c r="E62" s="42">
        <f>SUM(E63:E70)</f>
        <v>968210.35</v>
      </c>
    </row>
    <row r="63" spans="1:8" x14ac:dyDescent="0.2">
      <c r="A63" s="40">
        <v>1241</v>
      </c>
      <c r="B63" s="38" t="s">
        <v>130</v>
      </c>
      <c r="C63" s="42">
        <v>528507.67000000004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131</v>
      </c>
      <c r="C64" s="42">
        <v>43204.35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132</v>
      </c>
      <c r="C65" s="42">
        <v>18493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133</v>
      </c>
      <c r="C66" s="42">
        <v>905147.37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134</v>
      </c>
      <c r="C67" s="42">
        <v>0</v>
      </c>
      <c r="D67" s="42">
        <v>105170.44</v>
      </c>
      <c r="E67" s="42">
        <v>968210.35</v>
      </c>
    </row>
    <row r="68" spans="1:8" x14ac:dyDescent="0.2">
      <c r="A68" s="40">
        <v>1246</v>
      </c>
      <c r="B68" s="38" t="s">
        <v>135</v>
      </c>
      <c r="C68" s="42">
        <v>34804.17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f>SUM(C75:C79)</f>
        <v>5788.4</v>
      </c>
      <c r="D74" s="42">
        <f>SUM(D75:D79)</f>
        <v>578.84</v>
      </c>
      <c r="E74" s="42">
        <v>0</v>
      </c>
    </row>
    <row r="75" spans="1:8" x14ac:dyDescent="0.2">
      <c r="A75" s="40">
        <v>1251</v>
      </c>
      <c r="B75" s="38" t="s">
        <v>142</v>
      </c>
      <c r="C75" s="42">
        <v>0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5788.4</v>
      </c>
      <c r="D78" s="42">
        <v>578.84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f>SUM(C104:C112)</f>
        <v>762387.42</v>
      </c>
      <c r="D103" s="42">
        <f>SUM(D104:D112)</f>
        <v>762387.42</v>
      </c>
      <c r="E103" s="42">
        <f>SUM(E104:E112)</f>
        <v>0</v>
      </c>
      <c r="F103" s="42">
        <f>SUM(F104:F112)</f>
        <v>0</v>
      </c>
      <c r="G103" s="42">
        <f>SUM(G104:G112)</f>
        <v>0</v>
      </c>
    </row>
    <row r="104" spans="1:8" x14ac:dyDescent="0.2">
      <c r="A104" s="40">
        <v>2111</v>
      </c>
      <c r="B104" s="38" t="s">
        <v>168</v>
      </c>
      <c r="C104" s="42">
        <v>447.35</v>
      </c>
      <c r="D104" s="42">
        <f t="shared" ref="D104:D112" si="0">C104</f>
        <v>447.35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26667.69</v>
      </c>
      <c r="D105" s="42">
        <f t="shared" si="0"/>
        <v>26667.69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0</v>
      </c>
      <c r="D106" s="42">
        <f t="shared" si="0"/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f t="shared" si="0"/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f t="shared" si="0"/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f t="shared" si="0"/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692972.14</v>
      </c>
      <c r="D110" s="42">
        <f t="shared" si="0"/>
        <v>692972.14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f t="shared" si="0"/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42300.24</v>
      </c>
      <c r="D112" s="42">
        <f t="shared" si="0"/>
        <v>42300.24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177</v>
      </c>
      <c r="C113" s="42">
        <v>0</v>
      </c>
      <c r="D113" s="42">
        <f>SUM(D114:D116)</f>
        <v>0</v>
      </c>
      <c r="E113" s="42">
        <f>SUM(E114:E116)</f>
        <v>0</v>
      </c>
      <c r="F113" s="42">
        <f>SUM(F114:F116)</f>
        <v>0</v>
      </c>
      <c r="G113" s="42">
        <f>SUM(G114:G116)</f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f>SUM(C121:C126)</f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f>SUM(C128:C133)</f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f>SUM(C140:C142)</f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09"/>
      <c r="B3" s="12"/>
    </row>
    <row r="4" spans="1:2" ht="15" customHeight="1" x14ac:dyDescent="0.2">
      <c r="A4" s="110" t="s">
        <v>10</v>
      </c>
      <c r="B4" s="27" t="s">
        <v>206</v>
      </c>
    </row>
    <row r="5" spans="1:2" ht="15" customHeight="1" x14ac:dyDescent="0.2">
      <c r="A5" s="108"/>
      <c r="B5" s="27" t="s">
        <v>207</v>
      </c>
    </row>
    <row r="6" spans="1:2" ht="22.5" x14ac:dyDescent="0.2">
      <c r="A6" s="108"/>
      <c r="B6" s="25" t="s">
        <v>208</v>
      </c>
    </row>
    <row r="7" spans="1:2" ht="15" customHeight="1" x14ac:dyDescent="0.2">
      <c r="A7" s="108"/>
      <c r="B7" s="27" t="s">
        <v>209</v>
      </c>
    </row>
    <row r="8" spans="1:2" x14ac:dyDescent="0.2">
      <c r="A8" s="108"/>
    </row>
    <row r="9" spans="1:2" ht="15" customHeight="1" x14ac:dyDescent="0.2">
      <c r="A9" s="110" t="s">
        <v>12</v>
      </c>
      <c r="B9" s="27" t="s">
        <v>210</v>
      </c>
    </row>
    <row r="10" spans="1:2" ht="15" customHeight="1" x14ac:dyDescent="0.2">
      <c r="A10" s="108"/>
      <c r="B10" s="27" t="s">
        <v>211</v>
      </c>
    </row>
    <row r="11" spans="1:2" ht="15" customHeight="1" x14ac:dyDescent="0.2">
      <c r="A11" s="108"/>
      <c r="B11" s="27" t="s">
        <v>212</v>
      </c>
    </row>
    <row r="12" spans="1:2" ht="15" customHeight="1" x14ac:dyDescent="0.2">
      <c r="A12" s="108"/>
      <c r="B12" s="27" t="s">
        <v>213</v>
      </c>
    </row>
    <row r="13" spans="1:2" ht="15" customHeight="1" x14ac:dyDescent="0.2">
      <c r="A13" s="108"/>
      <c r="B13" s="27" t="s">
        <v>214</v>
      </c>
    </row>
    <row r="14" spans="1:2" x14ac:dyDescent="0.2">
      <c r="A14" s="108"/>
    </row>
    <row r="15" spans="1:2" ht="15" customHeight="1" x14ac:dyDescent="0.2">
      <c r="A15" s="110" t="s">
        <v>14</v>
      </c>
      <c r="B15" s="28" t="s">
        <v>215</v>
      </c>
    </row>
    <row r="16" spans="1:2" ht="15" customHeight="1" x14ac:dyDescent="0.2">
      <c r="A16" s="108"/>
      <c r="B16" s="28" t="s">
        <v>216</v>
      </c>
    </row>
    <row r="17" spans="1:2" ht="15" customHeight="1" x14ac:dyDescent="0.2">
      <c r="A17" s="108"/>
      <c r="B17" s="28" t="s">
        <v>217</v>
      </c>
    </row>
    <row r="18" spans="1:2" ht="15" customHeight="1" x14ac:dyDescent="0.2">
      <c r="A18" s="108"/>
      <c r="B18" s="27" t="s">
        <v>218</v>
      </c>
    </row>
    <row r="19" spans="1:2" ht="15" customHeight="1" x14ac:dyDescent="0.2">
      <c r="A19" s="108"/>
      <c r="B19" s="23" t="s">
        <v>219</v>
      </c>
    </row>
    <row r="20" spans="1:2" x14ac:dyDescent="0.2">
      <c r="A20" s="108"/>
    </row>
    <row r="21" spans="1:2" ht="15" customHeight="1" x14ac:dyDescent="0.2">
      <c r="A21" s="110" t="s">
        <v>16</v>
      </c>
      <c r="B21" s="1" t="s">
        <v>220</v>
      </c>
    </row>
    <row r="22" spans="1:2" ht="15" customHeight="1" x14ac:dyDescent="0.2">
      <c r="A22" s="108"/>
      <c r="B22" s="29" t="s">
        <v>221</v>
      </c>
    </row>
    <row r="23" spans="1:2" x14ac:dyDescent="0.2">
      <c r="A23" s="108"/>
    </row>
    <row r="24" spans="1:2" ht="15" customHeight="1" x14ac:dyDescent="0.2">
      <c r="A24" s="110" t="s">
        <v>18</v>
      </c>
      <c r="B24" s="23" t="s">
        <v>222</v>
      </c>
    </row>
    <row r="25" spans="1:2" ht="15" customHeight="1" x14ac:dyDescent="0.2">
      <c r="A25" s="108"/>
      <c r="B25" s="23" t="s">
        <v>223</v>
      </c>
    </row>
    <row r="26" spans="1:2" ht="15" customHeight="1" x14ac:dyDescent="0.2">
      <c r="A26" s="108"/>
      <c r="B26" s="23" t="s">
        <v>224</v>
      </c>
    </row>
    <row r="27" spans="1:2" x14ac:dyDescent="0.2">
      <c r="A27" s="108"/>
    </row>
    <row r="28" spans="1:2" ht="15" customHeight="1" x14ac:dyDescent="0.2">
      <c r="A28" s="110" t="s">
        <v>20</v>
      </c>
      <c r="B28" s="23" t="s">
        <v>225</v>
      </c>
    </row>
    <row r="29" spans="1:2" ht="15" customHeight="1" x14ac:dyDescent="0.2">
      <c r="A29" s="108"/>
      <c r="B29" s="23" t="s">
        <v>226</v>
      </c>
    </row>
    <row r="30" spans="1:2" ht="15" customHeight="1" x14ac:dyDescent="0.2">
      <c r="A30" s="108"/>
      <c r="B30" s="23" t="s">
        <v>227</v>
      </c>
    </row>
    <row r="31" spans="1:2" ht="15" customHeight="1" x14ac:dyDescent="0.2">
      <c r="A31" s="108"/>
      <c r="B31" s="30" t="s">
        <v>228</v>
      </c>
    </row>
    <row r="32" spans="1:2" x14ac:dyDescent="0.2">
      <c r="A32" s="108"/>
    </row>
    <row r="33" spans="1:2" ht="15" customHeight="1" x14ac:dyDescent="0.2">
      <c r="A33" s="110" t="s">
        <v>22</v>
      </c>
      <c r="B33" s="23" t="s">
        <v>229</v>
      </c>
    </row>
    <row r="34" spans="1:2" ht="15" customHeight="1" x14ac:dyDescent="0.2">
      <c r="A34" s="108"/>
      <c r="B34" s="23" t="s">
        <v>230</v>
      </c>
    </row>
    <row r="35" spans="1:2" x14ac:dyDescent="0.2">
      <c r="A35" s="108"/>
    </row>
    <row r="36" spans="1:2" ht="15" customHeight="1" x14ac:dyDescent="0.2">
      <c r="A36" s="110" t="s">
        <v>24</v>
      </c>
      <c r="B36" s="27" t="s">
        <v>231</v>
      </c>
    </row>
    <row r="37" spans="1:2" ht="15" customHeight="1" x14ac:dyDescent="0.2">
      <c r="A37" s="108"/>
      <c r="B37" s="27" t="s">
        <v>232</v>
      </c>
    </row>
    <row r="38" spans="1:2" ht="15" customHeight="1" x14ac:dyDescent="0.2">
      <c r="A38" s="108"/>
      <c r="B38" s="31" t="s">
        <v>233</v>
      </c>
    </row>
    <row r="39" spans="1:2" ht="15" customHeight="1" x14ac:dyDescent="0.2">
      <c r="A39" s="108"/>
      <c r="B39" s="27" t="s">
        <v>234</v>
      </c>
    </row>
    <row r="40" spans="1:2" ht="15" customHeight="1" x14ac:dyDescent="0.2">
      <c r="A40" s="108"/>
      <c r="B40" s="27" t="s">
        <v>235</v>
      </c>
    </row>
    <row r="41" spans="1:2" ht="15" customHeight="1" x14ac:dyDescent="0.2">
      <c r="A41" s="108"/>
      <c r="B41" s="27" t="s">
        <v>236</v>
      </c>
    </row>
    <row r="42" spans="1:2" x14ac:dyDescent="0.2">
      <c r="A42" s="108"/>
    </row>
    <row r="43" spans="1:2" ht="15" customHeight="1" x14ac:dyDescent="0.2">
      <c r="A43" s="110" t="s">
        <v>26</v>
      </c>
      <c r="B43" s="27" t="s">
        <v>237</v>
      </c>
    </row>
    <row r="44" spans="1:2" ht="15" customHeight="1" x14ac:dyDescent="0.2">
      <c r="A44" s="108"/>
      <c r="B44" s="27" t="s">
        <v>238</v>
      </c>
    </row>
    <row r="45" spans="1:2" ht="15" customHeight="1" x14ac:dyDescent="0.2">
      <c r="A45" s="108"/>
      <c r="B45" s="31" t="s">
        <v>239</v>
      </c>
    </row>
    <row r="46" spans="1:2" ht="15" customHeight="1" x14ac:dyDescent="0.2">
      <c r="A46" s="108"/>
      <c r="B46" s="27" t="s">
        <v>240</v>
      </c>
    </row>
    <row r="47" spans="1:2" ht="15" customHeight="1" x14ac:dyDescent="0.2">
      <c r="A47" s="108"/>
      <c r="B47" s="27" t="s">
        <v>241</v>
      </c>
    </row>
    <row r="48" spans="1:2" ht="15" customHeight="1" x14ac:dyDescent="0.2">
      <c r="A48" s="108"/>
      <c r="B48" s="27" t="s">
        <v>242</v>
      </c>
    </row>
    <row r="49" spans="1:2" x14ac:dyDescent="0.2">
      <c r="A49" s="108"/>
    </row>
    <row r="50" spans="1:2" ht="25.5" customHeight="1" x14ac:dyDescent="0.2">
      <c r="A50" s="110" t="s">
        <v>28</v>
      </c>
      <c r="B50" s="25" t="s">
        <v>243</v>
      </c>
    </row>
    <row r="51" spans="1:2" x14ac:dyDescent="0.2">
      <c r="A51" s="108"/>
    </row>
    <row r="52" spans="1:2" ht="15" customHeight="1" x14ac:dyDescent="0.2">
      <c r="A52" s="110" t="s">
        <v>30</v>
      </c>
      <c r="B52" s="27" t="s">
        <v>244</v>
      </c>
    </row>
    <row r="53" spans="1:2" x14ac:dyDescent="0.2">
      <c r="A53" s="108"/>
    </row>
    <row r="54" spans="1:2" ht="15" customHeight="1" x14ac:dyDescent="0.2">
      <c r="A54" s="110" t="s">
        <v>32</v>
      </c>
      <c r="B54" s="28" t="s">
        <v>245</v>
      </c>
    </row>
    <row r="55" spans="1:2" ht="15" customHeight="1" x14ac:dyDescent="0.2">
      <c r="A55" s="108"/>
      <c r="B55" s="28" t="s">
        <v>246</v>
      </c>
    </row>
    <row r="56" spans="1:2" ht="15" customHeight="1" x14ac:dyDescent="0.2">
      <c r="A56" s="108"/>
      <c r="B56" s="28" t="s">
        <v>247</v>
      </c>
    </row>
    <row r="57" spans="1:2" ht="15" customHeight="1" x14ac:dyDescent="0.2">
      <c r="A57" s="108"/>
      <c r="B57" s="28" t="s">
        <v>248</v>
      </c>
    </row>
    <row r="58" spans="1:2" ht="15" customHeight="1" x14ac:dyDescent="0.2">
      <c r="A58" s="108"/>
      <c r="B58" s="28" t="s">
        <v>249</v>
      </c>
    </row>
    <row r="59" spans="1:2" x14ac:dyDescent="0.2">
      <c r="A59" s="108"/>
    </row>
    <row r="60" spans="1:2" ht="15" customHeight="1" x14ac:dyDescent="0.2">
      <c r="A60" s="110" t="s">
        <v>34</v>
      </c>
      <c r="B60" s="23" t="s">
        <v>250</v>
      </c>
    </row>
    <row r="61" spans="1:2" x14ac:dyDescent="0.2">
      <c r="A61" s="108"/>
      <c r="B61" s="23"/>
    </row>
    <row r="62" spans="1:2" ht="15" customHeight="1" x14ac:dyDescent="0.2">
      <c r="A62" s="110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opLeftCell="B217" zoomScaleNormal="100" workbookViewId="0">
      <selection activeCell="D98" sqref="D98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73" t="str">
        <f>ESF!A1</f>
        <v>Sistema para el Desarrollo Integral de la Familia del Municipio de Tierra Blanca Gto.</v>
      </c>
      <c r="B1" s="173"/>
      <c r="C1" s="173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73" t="s">
        <v>251</v>
      </c>
      <c r="B2" s="173"/>
      <c r="C2" s="173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73" t="str">
        <f>ESF!A3</f>
        <v>Correspondiente del 01 de Enero al 31 de Diciembre de 2023</v>
      </c>
      <c r="B3" s="173"/>
      <c r="C3" s="173"/>
      <c r="D3" s="34" t="s">
        <v>4</v>
      </c>
      <c r="E3" s="43">
        <f>'Notas a los Edos Financieros'!D3</f>
        <v>4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1" t="s">
        <v>252</v>
      </c>
      <c r="B6" s="61"/>
      <c r="C6" s="61"/>
      <c r="D6" s="61"/>
      <c r="E6" s="61"/>
    </row>
    <row r="7" spans="1:5" x14ac:dyDescent="0.2">
      <c r="A7" s="62" t="s">
        <v>68</v>
      </c>
      <c r="B7" s="62" t="s">
        <v>69</v>
      </c>
      <c r="C7" s="62" t="s">
        <v>70</v>
      </c>
      <c r="D7" s="62" t="s">
        <v>253</v>
      </c>
      <c r="E7" s="62"/>
    </row>
    <row r="8" spans="1:5" x14ac:dyDescent="0.2">
      <c r="A8" s="64">
        <v>4100</v>
      </c>
      <c r="B8" s="65" t="s">
        <v>39</v>
      </c>
      <c r="C8" s="68">
        <f>SUM(C9+C19+C25+C28+C34+C37+C46)</f>
        <v>94565</v>
      </c>
      <c r="D8" s="65"/>
      <c r="E8" s="63"/>
    </row>
    <row r="9" spans="1:5" x14ac:dyDescent="0.2">
      <c r="A9" s="64">
        <v>4110</v>
      </c>
      <c r="B9" s="65" t="s">
        <v>254</v>
      </c>
      <c r="C9" s="68">
        <f>SUM(C10:C18)</f>
        <v>0</v>
      </c>
      <c r="D9" s="65"/>
      <c r="E9" s="63"/>
    </row>
    <row r="10" spans="1:5" x14ac:dyDescent="0.2">
      <c r="A10" s="64">
        <v>4111</v>
      </c>
      <c r="B10" s="65" t="s">
        <v>255</v>
      </c>
      <c r="C10" s="68">
        <v>0</v>
      </c>
      <c r="D10" s="65"/>
      <c r="E10" s="63"/>
    </row>
    <row r="11" spans="1:5" x14ac:dyDescent="0.2">
      <c r="A11" s="64">
        <v>4112</v>
      </c>
      <c r="B11" s="65" t="s">
        <v>256</v>
      </c>
      <c r="C11" s="68">
        <v>0</v>
      </c>
      <c r="D11" s="65"/>
      <c r="E11" s="63"/>
    </row>
    <row r="12" spans="1:5" x14ac:dyDescent="0.2">
      <c r="A12" s="64">
        <v>4113</v>
      </c>
      <c r="B12" s="65" t="s">
        <v>257</v>
      </c>
      <c r="C12" s="68">
        <v>0</v>
      </c>
      <c r="D12" s="65"/>
      <c r="E12" s="63"/>
    </row>
    <row r="13" spans="1:5" x14ac:dyDescent="0.2">
      <c r="A13" s="64">
        <v>4114</v>
      </c>
      <c r="B13" s="65" t="s">
        <v>258</v>
      </c>
      <c r="C13" s="68">
        <v>0</v>
      </c>
      <c r="D13" s="65"/>
      <c r="E13" s="63"/>
    </row>
    <row r="14" spans="1:5" x14ac:dyDescent="0.2">
      <c r="A14" s="64">
        <v>4115</v>
      </c>
      <c r="B14" s="65" t="s">
        <v>259</v>
      </c>
      <c r="C14" s="68">
        <v>0</v>
      </c>
      <c r="D14" s="65"/>
      <c r="E14" s="63"/>
    </row>
    <row r="15" spans="1:5" x14ac:dyDescent="0.2">
      <c r="A15" s="64">
        <v>4116</v>
      </c>
      <c r="B15" s="65" t="s">
        <v>260</v>
      </c>
      <c r="C15" s="68">
        <v>0</v>
      </c>
      <c r="D15" s="65"/>
      <c r="E15" s="63"/>
    </row>
    <row r="16" spans="1:5" x14ac:dyDescent="0.2">
      <c r="A16" s="64">
        <v>4117</v>
      </c>
      <c r="B16" s="65" t="s">
        <v>261</v>
      </c>
      <c r="C16" s="68">
        <v>0</v>
      </c>
      <c r="D16" s="65"/>
      <c r="E16" s="63"/>
    </row>
    <row r="17" spans="1:5" ht="22.5" x14ac:dyDescent="0.2">
      <c r="A17" s="64">
        <v>4118</v>
      </c>
      <c r="B17" s="66" t="s">
        <v>262</v>
      </c>
      <c r="C17" s="68">
        <v>0</v>
      </c>
      <c r="D17" s="65"/>
      <c r="E17" s="63"/>
    </row>
    <row r="18" spans="1:5" x14ac:dyDescent="0.2">
      <c r="A18" s="64">
        <v>4119</v>
      </c>
      <c r="B18" s="65" t="s">
        <v>263</v>
      </c>
      <c r="C18" s="68">
        <v>0</v>
      </c>
      <c r="D18" s="65"/>
      <c r="E18" s="63"/>
    </row>
    <row r="19" spans="1:5" x14ac:dyDescent="0.2">
      <c r="A19" s="64">
        <v>4120</v>
      </c>
      <c r="B19" s="65" t="s">
        <v>264</v>
      </c>
      <c r="C19" s="68">
        <f>SUM(C20:C24)</f>
        <v>0</v>
      </c>
      <c r="D19" s="65"/>
      <c r="E19" s="63"/>
    </row>
    <row r="20" spans="1:5" x14ac:dyDescent="0.2">
      <c r="A20" s="64">
        <v>4121</v>
      </c>
      <c r="B20" s="65" t="s">
        <v>265</v>
      </c>
      <c r="C20" s="68">
        <v>0</v>
      </c>
      <c r="D20" s="65"/>
      <c r="E20" s="63"/>
    </row>
    <row r="21" spans="1:5" x14ac:dyDescent="0.2">
      <c r="A21" s="64">
        <v>4122</v>
      </c>
      <c r="B21" s="65" t="s">
        <v>266</v>
      </c>
      <c r="C21" s="68">
        <v>0</v>
      </c>
      <c r="D21" s="65"/>
      <c r="E21" s="63"/>
    </row>
    <row r="22" spans="1:5" x14ac:dyDescent="0.2">
      <c r="A22" s="64">
        <v>4123</v>
      </c>
      <c r="B22" s="65" t="s">
        <v>267</v>
      </c>
      <c r="C22" s="68">
        <v>0</v>
      </c>
      <c r="D22" s="65"/>
      <c r="E22" s="63"/>
    </row>
    <row r="23" spans="1:5" x14ac:dyDescent="0.2">
      <c r="A23" s="64">
        <v>4124</v>
      </c>
      <c r="B23" s="65" t="s">
        <v>268</v>
      </c>
      <c r="C23" s="68">
        <v>0</v>
      </c>
      <c r="D23" s="65"/>
      <c r="E23" s="63"/>
    </row>
    <row r="24" spans="1:5" x14ac:dyDescent="0.2">
      <c r="A24" s="64">
        <v>4129</v>
      </c>
      <c r="B24" s="65" t="s">
        <v>269</v>
      </c>
      <c r="C24" s="68">
        <f>SUM(C25:C26)</f>
        <v>0</v>
      </c>
      <c r="D24" s="65"/>
      <c r="E24" s="63"/>
    </row>
    <row r="25" spans="1:5" x14ac:dyDescent="0.2">
      <c r="A25" s="64">
        <v>4130</v>
      </c>
      <c r="B25" s="65" t="s">
        <v>270</v>
      </c>
      <c r="C25" s="68">
        <v>0</v>
      </c>
      <c r="D25" s="65"/>
      <c r="E25" s="63"/>
    </row>
    <row r="26" spans="1:5" x14ac:dyDescent="0.2">
      <c r="A26" s="64">
        <v>4131</v>
      </c>
      <c r="B26" s="65" t="s">
        <v>271</v>
      </c>
      <c r="C26" s="68">
        <v>0</v>
      </c>
      <c r="D26" s="65"/>
      <c r="E26" s="63"/>
    </row>
    <row r="27" spans="1:5" ht="22.5" x14ac:dyDescent="0.2">
      <c r="A27" s="64">
        <v>4132</v>
      </c>
      <c r="B27" s="66" t="s">
        <v>272</v>
      </c>
      <c r="C27" s="68">
        <v>0</v>
      </c>
      <c r="D27" s="65"/>
      <c r="E27" s="63"/>
    </row>
    <row r="28" spans="1:5" x14ac:dyDescent="0.2">
      <c r="A28" s="64">
        <v>4140</v>
      </c>
      <c r="B28" s="65" t="s">
        <v>273</v>
      </c>
      <c r="C28" s="68">
        <f>SUM(C29:C33)</f>
        <v>0</v>
      </c>
      <c r="D28" s="65"/>
      <c r="E28" s="63"/>
    </row>
    <row r="29" spans="1:5" x14ac:dyDescent="0.2">
      <c r="A29" s="64">
        <v>4141</v>
      </c>
      <c r="B29" s="65" t="s">
        <v>274</v>
      </c>
      <c r="C29" s="68">
        <v>0</v>
      </c>
      <c r="D29" s="65"/>
      <c r="E29" s="63"/>
    </row>
    <row r="30" spans="1:5" x14ac:dyDescent="0.2">
      <c r="A30" s="64">
        <v>4143</v>
      </c>
      <c r="B30" s="65" t="s">
        <v>275</v>
      </c>
      <c r="C30" s="68">
        <v>0</v>
      </c>
      <c r="D30" s="65"/>
      <c r="E30" s="63"/>
    </row>
    <row r="31" spans="1:5" x14ac:dyDescent="0.2">
      <c r="A31" s="64">
        <v>4144</v>
      </c>
      <c r="B31" s="65" t="s">
        <v>276</v>
      </c>
      <c r="C31" s="68">
        <v>0</v>
      </c>
      <c r="D31" s="65"/>
      <c r="E31" s="63"/>
    </row>
    <row r="32" spans="1:5" ht="22.5" x14ac:dyDescent="0.2">
      <c r="A32" s="64">
        <v>4145</v>
      </c>
      <c r="B32" s="66" t="s">
        <v>277</v>
      </c>
      <c r="C32" s="68">
        <v>0</v>
      </c>
      <c r="D32" s="65"/>
      <c r="E32" s="63"/>
    </row>
    <row r="33" spans="1:5" x14ac:dyDescent="0.2">
      <c r="A33" s="64">
        <v>4149</v>
      </c>
      <c r="B33" s="65" t="s">
        <v>278</v>
      </c>
      <c r="C33" s="68">
        <v>0</v>
      </c>
      <c r="D33" s="65"/>
      <c r="E33" s="63"/>
    </row>
    <row r="34" spans="1:5" x14ac:dyDescent="0.2">
      <c r="A34" s="64">
        <v>4150</v>
      </c>
      <c r="B34" s="65" t="s">
        <v>279</v>
      </c>
      <c r="C34" s="68">
        <f>SUM(C35:C36)</f>
        <v>0</v>
      </c>
      <c r="D34" s="65"/>
      <c r="E34" s="63"/>
    </row>
    <row r="35" spans="1:5" x14ac:dyDescent="0.2">
      <c r="A35" s="64">
        <v>4151</v>
      </c>
      <c r="B35" s="65" t="s">
        <v>279</v>
      </c>
      <c r="C35" s="68">
        <v>0</v>
      </c>
      <c r="D35" s="65"/>
      <c r="E35" s="63"/>
    </row>
    <row r="36" spans="1:5" ht="22.5" x14ac:dyDescent="0.2">
      <c r="A36" s="64">
        <v>4154</v>
      </c>
      <c r="B36" s="66" t="s">
        <v>280</v>
      </c>
      <c r="C36" s="68">
        <v>0</v>
      </c>
      <c r="D36" s="65"/>
      <c r="E36" s="63"/>
    </row>
    <row r="37" spans="1:5" x14ac:dyDescent="0.2">
      <c r="A37" s="64">
        <v>4160</v>
      </c>
      <c r="B37" s="65" t="s">
        <v>281</v>
      </c>
      <c r="C37" s="68">
        <f>SUM(C38:C45)</f>
        <v>0</v>
      </c>
      <c r="D37" s="65"/>
      <c r="E37" s="63"/>
    </row>
    <row r="38" spans="1:5" x14ac:dyDescent="0.2">
      <c r="A38" s="64">
        <v>4161</v>
      </c>
      <c r="B38" s="65" t="s">
        <v>282</v>
      </c>
      <c r="C38" s="68">
        <v>0</v>
      </c>
      <c r="D38" s="65"/>
      <c r="E38" s="63"/>
    </row>
    <row r="39" spans="1:5" x14ac:dyDescent="0.2">
      <c r="A39" s="64">
        <v>4162</v>
      </c>
      <c r="B39" s="65" t="s">
        <v>283</v>
      </c>
      <c r="C39" s="68">
        <v>0</v>
      </c>
      <c r="D39" s="65"/>
      <c r="E39" s="63"/>
    </row>
    <row r="40" spans="1:5" x14ac:dyDescent="0.2">
      <c r="A40" s="64">
        <v>4163</v>
      </c>
      <c r="B40" s="65" t="s">
        <v>284</v>
      </c>
      <c r="C40" s="68">
        <v>0</v>
      </c>
      <c r="D40" s="65"/>
      <c r="E40" s="63"/>
    </row>
    <row r="41" spans="1:5" x14ac:dyDescent="0.2">
      <c r="A41" s="64">
        <v>4164</v>
      </c>
      <c r="B41" s="65" t="s">
        <v>285</v>
      </c>
      <c r="C41" s="68">
        <v>0</v>
      </c>
      <c r="D41" s="65"/>
      <c r="E41" s="63"/>
    </row>
    <row r="42" spans="1:5" x14ac:dyDescent="0.2">
      <c r="A42" s="64">
        <v>4165</v>
      </c>
      <c r="B42" s="65" t="s">
        <v>286</v>
      </c>
      <c r="C42" s="68">
        <v>0</v>
      </c>
      <c r="D42" s="65"/>
      <c r="E42" s="63"/>
    </row>
    <row r="43" spans="1:5" ht="22.5" x14ac:dyDescent="0.2">
      <c r="A43" s="64">
        <v>4166</v>
      </c>
      <c r="B43" s="66" t="s">
        <v>287</v>
      </c>
      <c r="C43" s="68">
        <v>0</v>
      </c>
      <c r="D43" s="65"/>
      <c r="E43" s="63"/>
    </row>
    <row r="44" spans="1:5" x14ac:dyDescent="0.2">
      <c r="A44" s="64">
        <v>4168</v>
      </c>
      <c r="B44" s="65" t="s">
        <v>288</v>
      </c>
      <c r="C44" s="68">
        <v>0</v>
      </c>
      <c r="D44" s="65"/>
      <c r="E44" s="63"/>
    </row>
    <row r="45" spans="1:5" x14ac:dyDescent="0.2">
      <c r="A45" s="64">
        <v>4169</v>
      </c>
      <c r="B45" s="65" t="s">
        <v>289</v>
      </c>
      <c r="C45" s="68">
        <v>0</v>
      </c>
      <c r="D45" s="65"/>
      <c r="E45" s="63"/>
    </row>
    <row r="46" spans="1:5" x14ac:dyDescent="0.2">
      <c r="A46" s="64">
        <v>4170</v>
      </c>
      <c r="B46" s="65" t="s">
        <v>290</v>
      </c>
      <c r="C46" s="68">
        <f>SUM(C47:C54)</f>
        <v>94565</v>
      </c>
      <c r="D46" s="65"/>
      <c r="E46" s="63"/>
    </row>
    <row r="47" spans="1:5" x14ac:dyDescent="0.2">
      <c r="A47" s="64">
        <v>4171</v>
      </c>
      <c r="B47" s="65" t="s">
        <v>291</v>
      </c>
      <c r="C47" s="68">
        <v>0</v>
      </c>
      <c r="D47" s="65"/>
      <c r="E47" s="63"/>
    </row>
    <row r="48" spans="1:5" x14ac:dyDescent="0.2">
      <c r="A48" s="64">
        <v>4172</v>
      </c>
      <c r="B48" s="65" t="s">
        <v>292</v>
      </c>
      <c r="C48" s="68">
        <v>0</v>
      </c>
      <c r="D48" s="65"/>
      <c r="E48" s="63"/>
    </row>
    <row r="49" spans="1:5" ht="22.5" x14ac:dyDescent="0.2">
      <c r="A49" s="64">
        <v>4173</v>
      </c>
      <c r="B49" s="66" t="s">
        <v>293</v>
      </c>
      <c r="C49" s="68">
        <v>94565</v>
      </c>
      <c r="D49" s="65"/>
      <c r="E49" s="63"/>
    </row>
    <row r="50" spans="1:5" ht="22.5" x14ac:dyDescent="0.2">
      <c r="A50" s="64">
        <v>4174</v>
      </c>
      <c r="B50" s="66" t="s">
        <v>294</v>
      </c>
      <c r="C50" s="68">
        <v>0</v>
      </c>
      <c r="D50" s="65"/>
      <c r="E50" s="63"/>
    </row>
    <row r="51" spans="1:5" ht="22.5" x14ac:dyDescent="0.2">
      <c r="A51" s="64">
        <v>4175</v>
      </c>
      <c r="B51" s="66" t="s">
        <v>295</v>
      </c>
      <c r="C51" s="68">
        <v>0</v>
      </c>
      <c r="D51" s="65"/>
      <c r="E51" s="63"/>
    </row>
    <row r="52" spans="1:5" ht="22.5" x14ac:dyDescent="0.2">
      <c r="A52" s="64">
        <v>4176</v>
      </c>
      <c r="B52" s="66" t="s">
        <v>296</v>
      </c>
      <c r="C52" s="68">
        <v>0</v>
      </c>
      <c r="D52" s="65"/>
      <c r="E52" s="63"/>
    </row>
    <row r="53" spans="1:5" ht="22.5" x14ac:dyDescent="0.2">
      <c r="A53" s="64">
        <v>4177</v>
      </c>
      <c r="B53" s="66" t="s">
        <v>297</v>
      </c>
      <c r="C53" s="68">
        <v>0</v>
      </c>
      <c r="D53" s="65"/>
      <c r="E53" s="63"/>
    </row>
    <row r="54" spans="1:5" ht="22.5" x14ac:dyDescent="0.2">
      <c r="A54" s="64">
        <v>4178</v>
      </c>
      <c r="B54" s="66" t="s">
        <v>298</v>
      </c>
      <c r="C54" s="68">
        <v>0</v>
      </c>
      <c r="D54" s="65"/>
      <c r="E54" s="63"/>
    </row>
    <row r="55" spans="1:5" x14ac:dyDescent="0.2">
      <c r="A55" s="64"/>
      <c r="B55" s="66"/>
      <c r="C55" s="68"/>
      <c r="D55" s="65"/>
      <c r="E55" s="63"/>
    </row>
    <row r="56" spans="1:5" x14ac:dyDescent="0.2">
      <c r="A56" s="61" t="s">
        <v>299</v>
      </c>
      <c r="B56" s="61"/>
      <c r="C56" s="61"/>
      <c r="D56" s="61"/>
      <c r="E56" s="61"/>
    </row>
    <row r="57" spans="1:5" x14ac:dyDescent="0.2">
      <c r="A57" s="62" t="s">
        <v>68</v>
      </c>
      <c r="B57" s="62" t="s">
        <v>69</v>
      </c>
      <c r="C57" s="62" t="s">
        <v>70</v>
      </c>
      <c r="D57" s="62" t="s">
        <v>253</v>
      </c>
      <c r="E57" s="62"/>
    </row>
    <row r="58" spans="1:5" ht="33.75" x14ac:dyDescent="0.2">
      <c r="A58" s="64">
        <v>4200</v>
      </c>
      <c r="B58" s="66" t="s">
        <v>300</v>
      </c>
      <c r="C58" s="68">
        <f>+C59+C65</f>
        <v>5830006.71</v>
      </c>
      <c r="D58" s="65"/>
      <c r="E58" s="63"/>
    </row>
    <row r="59" spans="1:5" ht="22.5" x14ac:dyDescent="0.2">
      <c r="A59" s="64">
        <v>4210</v>
      </c>
      <c r="B59" s="66" t="s">
        <v>301</v>
      </c>
      <c r="C59" s="68">
        <f>SUM(C60:C64)</f>
        <v>0</v>
      </c>
      <c r="D59" s="65"/>
      <c r="E59" s="63"/>
    </row>
    <row r="60" spans="1:5" x14ac:dyDescent="0.2">
      <c r="A60" s="64">
        <v>4211</v>
      </c>
      <c r="B60" s="65" t="s">
        <v>302</v>
      </c>
      <c r="C60" s="68">
        <v>0</v>
      </c>
      <c r="D60" s="65"/>
      <c r="E60" s="63"/>
    </row>
    <row r="61" spans="1:5" x14ac:dyDescent="0.2">
      <c r="A61" s="64">
        <v>4212</v>
      </c>
      <c r="B61" s="65" t="s">
        <v>303</v>
      </c>
      <c r="C61" s="68">
        <v>0</v>
      </c>
      <c r="D61" s="65"/>
      <c r="E61" s="63"/>
    </row>
    <row r="62" spans="1:5" x14ac:dyDescent="0.2">
      <c r="A62" s="64">
        <v>4213</v>
      </c>
      <c r="B62" s="65" t="s">
        <v>304</v>
      </c>
      <c r="C62" s="68">
        <v>0</v>
      </c>
      <c r="D62" s="65"/>
      <c r="E62" s="63"/>
    </row>
    <row r="63" spans="1:5" x14ac:dyDescent="0.2">
      <c r="A63" s="64">
        <v>4214</v>
      </c>
      <c r="B63" s="65" t="s">
        <v>305</v>
      </c>
      <c r="C63" s="68">
        <v>0</v>
      </c>
      <c r="D63" s="65"/>
      <c r="E63" s="63"/>
    </row>
    <row r="64" spans="1:5" x14ac:dyDescent="0.2">
      <c r="A64" s="64">
        <v>4215</v>
      </c>
      <c r="B64" s="65" t="s">
        <v>306</v>
      </c>
      <c r="C64" s="68">
        <v>0</v>
      </c>
      <c r="D64" s="65"/>
      <c r="E64" s="63"/>
    </row>
    <row r="65" spans="1:5" x14ac:dyDescent="0.2">
      <c r="A65" s="64">
        <v>4220</v>
      </c>
      <c r="B65" s="65" t="s">
        <v>307</v>
      </c>
      <c r="C65" s="68">
        <f>SUM(C66:C69)</f>
        <v>5830006.71</v>
      </c>
      <c r="D65" s="65"/>
      <c r="E65" s="63"/>
    </row>
    <row r="66" spans="1:5" x14ac:dyDescent="0.2">
      <c r="A66" s="64">
        <v>4221</v>
      </c>
      <c r="B66" s="65" t="s">
        <v>308</v>
      </c>
      <c r="C66" s="68">
        <v>5830006.71</v>
      </c>
      <c r="D66" s="65"/>
      <c r="E66" s="63"/>
    </row>
    <row r="67" spans="1:5" x14ac:dyDescent="0.2">
      <c r="A67" s="64">
        <v>4223</v>
      </c>
      <c r="B67" s="65" t="s">
        <v>309</v>
      </c>
      <c r="C67" s="68">
        <v>0</v>
      </c>
      <c r="D67" s="65"/>
      <c r="E67" s="63"/>
    </row>
    <row r="68" spans="1:5" x14ac:dyDescent="0.2">
      <c r="A68" s="64">
        <v>4225</v>
      </c>
      <c r="B68" s="65" t="s">
        <v>310</v>
      </c>
      <c r="C68" s="68">
        <v>0</v>
      </c>
      <c r="D68" s="65"/>
      <c r="E68" s="63"/>
    </row>
    <row r="69" spans="1:5" x14ac:dyDescent="0.2">
      <c r="A69" s="64">
        <v>4227</v>
      </c>
      <c r="B69" s="65" t="s">
        <v>311</v>
      </c>
      <c r="C69" s="68">
        <v>0</v>
      </c>
      <c r="D69" s="65"/>
      <c r="E69" s="63"/>
    </row>
    <row r="70" spans="1:5" x14ac:dyDescent="0.2">
      <c r="A70" s="63"/>
      <c r="B70" s="63"/>
      <c r="C70" s="63"/>
      <c r="D70" s="63"/>
      <c r="E70" s="63"/>
    </row>
    <row r="71" spans="1:5" x14ac:dyDescent="0.2">
      <c r="A71" s="61" t="s">
        <v>312</v>
      </c>
      <c r="B71" s="61"/>
      <c r="C71" s="61"/>
      <c r="D71" s="61"/>
      <c r="E71" s="61"/>
    </row>
    <row r="72" spans="1:5" x14ac:dyDescent="0.2">
      <c r="A72" s="62" t="s">
        <v>68</v>
      </c>
      <c r="B72" s="62" t="s">
        <v>69</v>
      </c>
      <c r="C72" s="62" t="s">
        <v>70</v>
      </c>
      <c r="D72" s="62" t="s">
        <v>182</v>
      </c>
      <c r="E72" s="62" t="s">
        <v>85</v>
      </c>
    </row>
    <row r="73" spans="1:5" x14ac:dyDescent="0.2">
      <c r="A73" s="67">
        <v>4300</v>
      </c>
      <c r="B73" s="65" t="s">
        <v>43</v>
      </c>
      <c r="C73" s="68">
        <f>C74+C77+C83+C85+C87</f>
        <v>0</v>
      </c>
      <c r="D73" s="65"/>
      <c r="E73" s="65"/>
    </row>
    <row r="74" spans="1:5" x14ac:dyDescent="0.2">
      <c r="A74" s="67">
        <v>4310</v>
      </c>
      <c r="B74" s="65" t="s">
        <v>313</v>
      </c>
      <c r="C74" s="68">
        <f>SUM(C75:C76)</f>
        <v>0</v>
      </c>
      <c r="D74" s="65"/>
      <c r="E74" s="65"/>
    </row>
    <row r="75" spans="1:5" x14ac:dyDescent="0.2">
      <c r="A75" s="67">
        <v>4311</v>
      </c>
      <c r="B75" s="65" t="s">
        <v>314</v>
      </c>
      <c r="C75" s="68">
        <v>0</v>
      </c>
      <c r="D75" s="65"/>
      <c r="E75" s="65"/>
    </row>
    <row r="76" spans="1:5" x14ac:dyDescent="0.2">
      <c r="A76" s="67">
        <v>4319</v>
      </c>
      <c r="B76" s="65" t="s">
        <v>315</v>
      </c>
      <c r="C76" s="68">
        <v>0</v>
      </c>
      <c r="D76" s="65"/>
      <c r="E76" s="65"/>
    </row>
    <row r="77" spans="1:5" x14ac:dyDescent="0.2">
      <c r="A77" s="67">
        <v>4320</v>
      </c>
      <c r="B77" s="65" t="s">
        <v>316</v>
      </c>
      <c r="C77" s="68">
        <f>SUM(C78:C82)</f>
        <v>0</v>
      </c>
      <c r="D77" s="65"/>
      <c r="E77" s="65"/>
    </row>
    <row r="78" spans="1:5" x14ac:dyDescent="0.2">
      <c r="A78" s="67">
        <v>4321</v>
      </c>
      <c r="B78" s="65" t="s">
        <v>317</v>
      </c>
      <c r="C78" s="68">
        <v>0</v>
      </c>
      <c r="D78" s="65"/>
      <c r="E78" s="65"/>
    </row>
    <row r="79" spans="1:5" x14ac:dyDescent="0.2">
      <c r="A79" s="67">
        <v>4322</v>
      </c>
      <c r="B79" s="65" t="s">
        <v>318</v>
      </c>
      <c r="C79" s="68">
        <v>0</v>
      </c>
      <c r="D79" s="65"/>
      <c r="E79" s="65"/>
    </row>
    <row r="80" spans="1:5" x14ac:dyDescent="0.2">
      <c r="A80" s="67">
        <v>4323</v>
      </c>
      <c r="B80" s="65" t="s">
        <v>319</v>
      </c>
      <c r="C80" s="68">
        <v>0</v>
      </c>
      <c r="D80" s="65"/>
      <c r="E80" s="65"/>
    </row>
    <row r="81" spans="1:5" x14ac:dyDescent="0.2">
      <c r="A81" s="67">
        <v>4324</v>
      </c>
      <c r="B81" s="65" t="s">
        <v>320</v>
      </c>
      <c r="C81" s="68">
        <v>0</v>
      </c>
      <c r="D81" s="65"/>
      <c r="E81" s="65"/>
    </row>
    <row r="82" spans="1:5" x14ac:dyDescent="0.2">
      <c r="A82" s="67">
        <v>4325</v>
      </c>
      <c r="B82" s="65" t="s">
        <v>321</v>
      </c>
      <c r="C82" s="68">
        <v>0</v>
      </c>
      <c r="D82" s="65"/>
      <c r="E82" s="65"/>
    </row>
    <row r="83" spans="1:5" x14ac:dyDescent="0.2">
      <c r="A83" s="67">
        <v>4330</v>
      </c>
      <c r="B83" s="65" t="s">
        <v>322</v>
      </c>
      <c r="C83" s="68">
        <f>SUM(C84)</f>
        <v>0</v>
      </c>
      <c r="D83" s="65"/>
      <c r="E83" s="65"/>
    </row>
    <row r="84" spans="1:5" x14ac:dyDescent="0.2">
      <c r="A84" s="67">
        <v>4331</v>
      </c>
      <c r="B84" s="65" t="s">
        <v>322</v>
      </c>
      <c r="C84" s="68">
        <v>0</v>
      </c>
      <c r="D84" s="65"/>
      <c r="E84" s="65"/>
    </row>
    <row r="85" spans="1:5" x14ac:dyDescent="0.2">
      <c r="A85" s="67">
        <v>4340</v>
      </c>
      <c r="B85" s="65" t="s">
        <v>323</v>
      </c>
      <c r="C85" s="68">
        <f>SUM(C86)</f>
        <v>0</v>
      </c>
      <c r="D85" s="65"/>
      <c r="E85" s="65"/>
    </row>
    <row r="86" spans="1:5" x14ac:dyDescent="0.2">
      <c r="A86" s="67">
        <v>4341</v>
      </c>
      <c r="B86" s="65" t="s">
        <v>323</v>
      </c>
      <c r="C86" s="68">
        <v>0</v>
      </c>
      <c r="D86" s="65"/>
      <c r="E86" s="65"/>
    </row>
    <row r="87" spans="1:5" x14ac:dyDescent="0.2">
      <c r="A87" s="67">
        <v>4390</v>
      </c>
      <c r="B87" s="65" t="s">
        <v>324</v>
      </c>
      <c r="C87" s="68">
        <f>SUM(C88:C94)</f>
        <v>0</v>
      </c>
      <c r="D87" s="65"/>
      <c r="E87" s="65"/>
    </row>
    <row r="88" spans="1:5" x14ac:dyDescent="0.2">
      <c r="A88" s="67">
        <v>4392</v>
      </c>
      <c r="B88" s="65" t="s">
        <v>325</v>
      </c>
      <c r="C88" s="68">
        <v>0</v>
      </c>
      <c r="D88" s="65"/>
      <c r="E88" s="65"/>
    </row>
    <row r="89" spans="1:5" x14ac:dyDescent="0.2">
      <c r="A89" s="67">
        <v>4393</v>
      </c>
      <c r="B89" s="65" t="s">
        <v>326</v>
      </c>
      <c r="C89" s="68">
        <v>0</v>
      </c>
      <c r="D89" s="65"/>
      <c r="E89" s="65"/>
    </row>
    <row r="90" spans="1:5" x14ac:dyDescent="0.2">
      <c r="A90" s="67">
        <v>4394</v>
      </c>
      <c r="B90" s="65" t="s">
        <v>327</v>
      </c>
      <c r="C90" s="68">
        <v>0</v>
      </c>
      <c r="D90" s="65"/>
      <c r="E90" s="65"/>
    </row>
    <row r="91" spans="1:5" x14ac:dyDescent="0.2">
      <c r="A91" s="67">
        <v>4395</v>
      </c>
      <c r="B91" s="65" t="s">
        <v>328</v>
      </c>
      <c r="C91" s="68">
        <v>0</v>
      </c>
      <c r="D91" s="65"/>
      <c r="E91" s="65"/>
    </row>
    <row r="92" spans="1:5" x14ac:dyDescent="0.2">
      <c r="A92" s="67">
        <v>4396</v>
      </c>
      <c r="B92" s="65" t="s">
        <v>329</v>
      </c>
      <c r="C92" s="68">
        <v>0</v>
      </c>
      <c r="D92" s="65"/>
      <c r="E92" s="65"/>
    </row>
    <row r="93" spans="1:5" x14ac:dyDescent="0.2">
      <c r="A93" s="67">
        <v>4397</v>
      </c>
      <c r="B93" s="65" t="s">
        <v>330</v>
      </c>
      <c r="C93" s="68">
        <v>0</v>
      </c>
      <c r="D93" s="65"/>
      <c r="E93" s="65"/>
    </row>
    <row r="94" spans="1:5" x14ac:dyDescent="0.2">
      <c r="A94" s="67">
        <v>4399</v>
      </c>
      <c r="B94" s="65" t="s">
        <v>324</v>
      </c>
      <c r="C94" s="68">
        <v>0</v>
      </c>
      <c r="D94" s="65"/>
      <c r="E94" s="65"/>
    </row>
    <row r="95" spans="1:5" x14ac:dyDescent="0.2">
      <c r="A95" s="63"/>
      <c r="B95" s="63"/>
      <c r="C95" s="63"/>
      <c r="D95" s="63"/>
      <c r="E95" s="63"/>
    </row>
    <row r="96" spans="1:5" x14ac:dyDescent="0.2">
      <c r="A96" s="61" t="s">
        <v>331</v>
      </c>
      <c r="B96" s="61"/>
      <c r="C96" s="61"/>
      <c r="D96" s="61"/>
      <c r="E96" s="61"/>
    </row>
    <row r="97" spans="1:5" x14ac:dyDescent="0.2">
      <c r="A97" s="62" t="s">
        <v>68</v>
      </c>
      <c r="B97" s="62" t="s">
        <v>69</v>
      </c>
      <c r="C97" s="62" t="s">
        <v>70</v>
      </c>
      <c r="D97" s="62" t="s">
        <v>332</v>
      </c>
      <c r="E97" s="62" t="s">
        <v>85</v>
      </c>
    </row>
    <row r="98" spans="1:5" x14ac:dyDescent="0.2">
      <c r="A98" s="67">
        <v>5000</v>
      </c>
      <c r="B98" s="65" t="s">
        <v>45</v>
      </c>
      <c r="C98" s="68">
        <f>C99+C127+C160+C170+C185+C214</f>
        <v>5456623.9300000006</v>
      </c>
      <c r="D98" s="69">
        <v>1</v>
      </c>
      <c r="E98" s="65"/>
    </row>
    <row r="99" spans="1:5" x14ac:dyDescent="0.2">
      <c r="A99" s="67">
        <v>5100</v>
      </c>
      <c r="B99" s="65" t="s">
        <v>333</v>
      </c>
      <c r="C99" s="68">
        <f>C100+C107+C117</f>
        <v>5186493.4300000006</v>
      </c>
      <c r="D99" s="69">
        <f>C99/$C$98</f>
        <v>0.95049493909322791</v>
      </c>
      <c r="E99" s="65"/>
    </row>
    <row r="100" spans="1:5" x14ac:dyDescent="0.2">
      <c r="A100" s="67">
        <v>5110</v>
      </c>
      <c r="B100" s="65" t="s">
        <v>334</v>
      </c>
      <c r="C100" s="68">
        <f>SUM(C101:C106)</f>
        <v>3714066.81</v>
      </c>
      <c r="D100" s="69">
        <f t="shared" ref="D100:D163" si="0">C100/$C$98</f>
        <v>0.68065288310972161</v>
      </c>
      <c r="E100" s="65"/>
    </row>
    <row r="101" spans="1:5" x14ac:dyDescent="0.2">
      <c r="A101" s="67">
        <v>5111</v>
      </c>
      <c r="B101" s="65" t="s">
        <v>335</v>
      </c>
      <c r="C101" s="68">
        <v>3168516.13</v>
      </c>
      <c r="D101" s="69">
        <f t="shared" si="0"/>
        <v>0.58067335602510539</v>
      </c>
      <c r="E101" s="65"/>
    </row>
    <row r="102" spans="1:5" x14ac:dyDescent="0.2">
      <c r="A102" s="67">
        <v>5112</v>
      </c>
      <c r="B102" s="65" t="s">
        <v>336</v>
      </c>
      <c r="C102" s="68">
        <v>0</v>
      </c>
      <c r="D102" s="69">
        <f t="shared" si="0"/>
        <v>0</v>
      </c>
      <c r="E102" s="65"/>
    </row>
    <row r="103" spans="1:5" x14ac:dyDescent="0.2">
      <c r="A103" s="67">
        <v>5113</v>
      </c>
      <c r="B103" s="65" t="s">
        <v>337</v>
      </c>
      <c r="C103" s="68">
        <v>488779.58</v>
      </c>
      <c r="D103" s="69">
        <f t="shared" si="0"/>
        <v>8.9575456595558337E-2</v>
      </c>
      <c r="E103" s="65"/>
    </row>
    <row r="104" spans="1:5" x14ac:dyDescent="0.2">
      <c r="A104" s="67">
        <v>5114</v>
      </c>
      <c r="B104" s="65" t="s">
        <v>338</v>
      </c>
      <c r="C104" s="68">
        <v>0</v>
      </c>
      <c r="D104" s="69">
        <f t="shared" si="0"/>
        <v>0</v>
      </c>
      <c r="E104" s="65"/>
    </row>
    <row r="105" spans="1:5" x14ac:dyDescent="0.2">
      <c r="A105" s="67">
        <v>5115</v>
      </c>
      <c r="B105" s="65" t="s">
        <v>339</v>
      </c>
      <c r="C105" s="68">
        <v>56771.1</v>
      </c>
      <c r="D105" s="69">
        <f t="shared" si="0"/>
        <v>1.0404070489057872E-2</v>
      </c>
      <c r="E105" s="65"/>
    </row>
    <row r="106" spans="1:5" x14ac:dyDescent="0.2">
      <c r="A106" s="67">
        <v>5116</v>
      </c>
      <c r="B106" s="65" t="s">
        <v>340</v>
      </c>
      <c r="C106" s="68">
        <v>0</v>
      </c>
      <c r="D106" s="69">
        <f t="shared" si="0"/>
        <v>0</v>
      </c>
      <c r="E106" s="65"/>
    </row>
    <row r="107" spans="1:5" x14ac:dyDescent="0.2">
      <c r="A107" s="67">
        <v>5120</v>
      </c>
      <c r="B107" s="65" t="s">
        <v>341</v>
      </c>
      <c r="C107" s="68">
        <f>SUM(C108:C116)</f>
        <v>755031.04999999993</v>
      </c>
      <c r="D107" s="69">
        <f t="shared" si="0"/>
        <v>0.13836963288763787</v>
      </c>
      <c r="E107" s="65"/>
    </row>
    <row r="108" spans="1:5" x14ac:dyDescent="0.2">
      <c r="A108" s="67">
        <v>5121</v>
      </c>
      <c r="B108" s="65" t="s">
        <v>342</v>
      </c>
      <c r="C108" s="68">
        <v>135373.46</v>
      </c>
      <c r="D108" s="69">
        <f t="shared" si="0"/>
        <v>2.4809014096743878E-2</v>
      </c>
      <c r="E108" s="65"/>
    </row>
    <row r="109" spans="1:5" x14ac:dyDescent="0.2">
      <c r="A109" s="67">
        <v>5122</v>
      </c>
      <c r="B109" s="65" t="s">
        <v>343</v>
      </c>
      <c r="C109" s="68">
        <v>64055.89</v>
      </c>
      <c r="D109" s="69">
        <f t="shared" si="0"/>
        <v>1.1739106601762821E-2</v>
      </c>
      <c r="E109" s="65"/>
    </row>
    <row r="110" spans="1:5" x14ac:dyDescent="0.2">
      <c r="A110" s="67">
        <v>5123</v>
      </c>
      <c r="B110" s="65" t="s">
        <v>344</v>
      </c>
      <c r="C110" s="68">
        <v>0</v>
      </c>
      <c r="D110" s="69">
        <f t="shared" si="0"/>
        <v>0</v>
      </c>
      <c r="E110" s="65"/>
    </row>
    <row r="111" spans="1:5" x14ac:dyDescent="0.2">
      <c r="A111" s="67">
        <v>5124</v>
      </c>
      <c r="B111" s="65" t="s">
        <v>345</v>
      </c>
      <c r="C111" s="68">
        <v>24047.040000000001</v>
      </c>
      <c r="D111" s="69">
        <f t="shared" si="0"/>
        <v>4.4069447168223665E-3</v>
      </c>
      <c r="E111" s="65"/>
    </row>
    <row r="112" spans="1:5" x14ac:dyDescent="0.2">
      <c r="A112" s="67">
        <v>5125</v>
      </c>
      <c r="B112" s="65" t="s">
        <v>346</v>
      </c>
      <c r="C112" s="68">
        <v>22796.43</v>
      </c>
      <c r="D112" s="69">
        <f t="shared" si="0"/>
        <v>4.1777535509946711E-3</v>
      </c>
      <c r="E112" s="65"/>
    </row>
    <row r="113" spans="1:5" x14ac:dyDescent="0.2">
      <c r="A113" s="67">
        <v>5126</v>
      </c>
      <c r="B113" s="65" t="s">
        <v>347</v>
      </c>
      <c r="C113" s="68">
        <v>394536.72</v>
      </c>
      <c r="D113" s="69">
        <f t="shared" si="0"/>
        <v>7.2304180214963057E-2</v>
      </c>
      <c r="E113" s="65"/>
    </row>
    <row r="114" spans="1:5" x14ac:dyDescent="0.2">
      <c r="A114" s="67">
        <v>5127</v>
      </c>
      <c r="B114" s="65" t="s">
        <v>348</v>
      </c>
      <c r="C114" s="68">
        <v>43920.6</v>
      </c>
      <c r="D114" s="69">
        <f t="shared" si="0"/>
        <v>8.0490428813553942E-3</v>
      </c>
      <c r="E114" s="65"/>
    </row>
    <row r="115" spans="1:5" x14ac:dyDescent="0.2">
      <c r="A115" s="67">
        <v>5128</v>
      </c>
      <c r="B115" s="65" t="s">
        <v>349</v>
      </c>
      <c r="C115" s="68">
        <v>0</v>
      </c>
      <c r="D115" s="69">
        <f t="shared" si="0"/>
        <v>0</v>
      </c>
      <c r="E115" s="65"/>
    </row>
    <row r="116" spans="1:5" x14ac:dyDescent="0.2">
      <c r="A116" s="67">
        <v>5129</v>
      </c>
      <c r="B116" s="65" t="s">
        <v>350</v>
      </c>
      <c r="C116" s="68">
        <v>70300.91</v>
      </c>
      <c r="D116" s="69">
        <f t="shared" si="0"/>
        <v>1.2883590824995702E-2</v>
      </c>
      <c r="E116" s="65"/>
    </row>
    <row r="117" spans="1:5" x14ac:dyDescent="0.2">
      <c r="A117" s="67">
        <v>5130</v>
      </c>
      <c r="B117" s="65" t="s">
        <v>351</v>
      </c>
      <c r="C117" s="68">
        <f>SUM(C118:C126)</f>
        <v>717395.57</v>
      </c>
      <c r="D117" s="69">
        <f t="shared" si="0"/>
        <v>0.13147242309586835</v>
      </c>
      <c r="E117" s="65"/>
    </row>
    <row r="118" spans="1:5" x14ac:dyDescent="0.2">
      <c r="A118" s="67">
        <v>5131</v>
      </c>
      <c r="B118" s="65" t="s">
        <v>352</v>
      </c>
      <c r="C118" s="68">
        <v>97353</v>
      </c>
      <c r="D118" s="69">
        <f t="shared" si="0"/>
        <v>1.7841251522715804E-2</v>
      </c>
      <c r="E118" s="65"/>
    </row>
    <row r="119" spans="1:5" x14ac:dyDescent="0.2">
      <c r="A119" s="67">
        <v>5132</v>
      </c>
      <c r="B119" s="65" t="s">
        <v>353</v>
      </c>
      <c r="C119" s="68">
        <v>18604.55</v>
      </c>
      <c r="D119" s="69">
        <f t="shared" si="0"/>
        <v>3.4095349503039689E-3</v>
      </c>
      <c r="E119" s="65"/>
    </row>
    <row r="120" spans="1:5" x14ac:dyDescent="0.2">
      <c r="A120" s="67">
        <v>5133</v>
      </c>
      <c r="B120" s="65" t="s">
        <v>354</v>
      </c>
      <c r="C120" s="68">
        <v>2378</v>
      </c>
      <c r="D120" s="69">
        <f t="shared" si="0"/>
        <v>4.3580060317625734E-4</v>
      </c>
      <c r="E120" s="65"/>
    </row>
    <row r="121" spans="1:5" x14ac:dyDescent="0.2">
      <c r="A121" s="67">
        <v>5134</v>
      </c>
      <c r="B121" s="65" t="s">
        <v>355</v>
      </c>
      <c r="C121" s="68">
        <v>58034.559999999998</v>
      </c>
      <c r="D121" s="69">
        <f t="shared" si="0"/>
        <v>1.063561659086152E-2</v>
      </c>
      <c r="E121" s="65"/>
    </row>
    <row r="122" spans="1:5" x14ac:dyDescent="0.2">
      <c r="A122" s="67">
        <v>5135</v>
      </c>
      <c r="B122" s="65" t="s">
        <v>356</v>
      </c>
      <c r="C122" s="68">
        <v>132130.81</v>
      </c>
      <c r="D122" s="69">
        <f t="shared" si="0"/>
        <v>2.4214754708228533E-2</v>
      </c>
      <c r="E122" s="65"/>
    </row>
    <row r="123" spans="1:5" x14ac:dyDescent="0.2">
      <c r="A123" s="67">
        <v>5136</v>
      </c>
      <c r="B123" s="65" t="s">
        <v>357</v>
      </c>
      <c r="C123" s="68">
        <v>0</v>
      </c>
      <c r="D123" s="69">
        <f t="shared" si="0"/>
        <v>0</v>
      </c>
      <c r="E123" s="65"/>
    </row>
    <row r="124" spans="1:5" x14ac:dyDescent="0.2">
      <c r="A124" s="67">
        <v>5137</v>
      </c>
      <c r="B124" s="65" t="s">
        <v>358</v>
      </c>
      <c r="C124" s="68">
        <v>112715.12</v>
      </c>
      <c r="D124" s="69">
        <f t="shared" si="0"/>
        <v>2.0656567402474443E-2</v>
      </c>
      <c r="E124" s="65"/>
    </row>
    <row r="125" spans="1:5" x14ac:dyDescent="0.2">
      <c r="A125" s="67">
        <v>5138</v>
      </c>
      <c r="B125" s="65" t="s">
        <v>359</v>
      </c>
      <c r="C125" s="68">
        <v>187736.53</v>
      </c>
      <c r="D125" s="69">
        <f t="shared" si="0"/>
        <v>3.4405253579570028E-2</v>
      </c>
      <c r="E125" s="65"/>
    </row>
    <row r="126" spans="1:5" x14ac:dyDescent="0.2">
      <c r="A126" s="67">
        <v>5139</v>
      </c>
      <c r="B126" s="65" t="s">
        <v>360</v>
      </c>
      <c r="C126" s="68">
        <v>108443</v>
      </c>
      <c r="D126" s="69">
        <f t="shared" si="0"/>
        <v>1.9873643738537793E-2</v>
      </c>
      <c r="E126" s="65"/>
    </row>
    <row r="127" spans="1:5" x14ac:dyDescent="0.2">
      <c r="A127" s="67">
        <v>5200</v>
      </c>
      <c r="B127" s="65" t="s">
        <v>361</v>
      </c>
      <c r="C127" s="68">
        <f>C128+C131+C134+C137+C142+C146+C149+C151+C157</f>
        <v>164381.22</v>
      </c>
      <c r="D127" s="69">
        <f t="shared" si="0"/>
        <v>3.0125077723653935E-2</v>
      </c>
      <c r="E127" s="65"/>
    </row>
    <row r="128" spans="1:5" x14ac:dyDescent="0.2">
      <c r="A128" s="67">
        <v>5210</v>
      </c>
      <c r="B128" s="65" t="s">
        <v>362</v>
      </c>
      <c r="C128" s="68">
        <f>SUM(C129:C130)</f>
        <v>0</v>
      </c>
      <c r="D128" s="69">
        <f t="shared" si="0"/>
        <v>0</v>
      </c>
      <c r="E128" s="65"/>
    </row>
    <row r="129" spans="1:5" x14ac:dyDescent="0.2">
      <c r="A129" s="67">
        <v>5211</v>
      </c>
      <c r="B129" s="65" t="s">
        <v>363</v>
      </c>
      <c r="C129" s="68">
        <v>0</v>
      </c>
      <c r="D129" s="69">
        <f t="shared" si="0"/>
        <v>0</v>
      </c>
      <c r="E129" s="65"/>
    </row>
    <row r="130" spans="1:5" x14ac:dyDescent="0.2">
      <c r="A130" s="67">
        <v>5212</v>
      </c>
      <c r="B130" s="65" t="s">
        <v>364</v>
      </c>
      <c r="C130" s="68">
        <v>0</v>
      </c>
      <c r="D130" s="69">
        <f t="shared" si="0"/>
        <v>0</v>
      </c>
      <c r="E130" s="65"/>
    </row>
    <row r="131" spans="1:5" x14ac:dyDescent="0.2">
      <c r="A131" s="67">
        <v>5220</v>
      </c>
      <c r="B131" s="65" t="s">
        <v>365</v>
      </c>
      <c r="C131" s="68">
        <f>SUM(C132:C133)</f>
        <v>0</v>
      </c>
      <c r="D131" s="69">
        <f t="shared" si="0"/>
        <v>0</v>
      </c>
      <c r="E131" s="65"/>
    </row>
    <row r="132" spans="1:5" x14ac:dyDescent="0.2">
      <c r="A132" s="67">
        <v>5221</v>
      </c>
      <c r="B132" s="65" t="s">
        <v>366</v>
      </c>
      <c r="C132" s="68">
        <v>0</v>
      </c>
      <c r="D132" s="69">
        <f t="shared" si="0"/>
        <v>0</v>
      </c>
      <c r="E132" s="65"/>
    </row>
    <row r="133" spans="1:5" x14ac:dyDescent="0.2">
      <c r="A133" s="67">
        <v>5222</v>
      </c>
      <c r="B133" s="65" t="s">
        <v>367</v>
      </c>
      <c r="C133" s="68">
        <v>0</v>
      </c>
      <c r="D133" s="69">
        <f t="shared" si="0"/>
        <v>0</v>
      </c>
      <c r="E133" s="65"/>
    </row>
    <row r="134" spans="1:5" x14ac:dyDescent="0.2">
      <c r="A134" s="67">
        <v>5230</v>
      </c>
      <c r="B134" s="65" t="s">
        <v>309</v>
      </c>
      <c r="C134" s="68">
        <f>SUM(C135:C136)</f>
        <v>0</v>
      </c>
      <c r="D134" s="69">
        <f t="shared" si="0"/>
        <v>0</v>
      </c>
      <c r="E134" s="65"/>
    </row>
    <row r="135" spans="1:5" x14ac:dyDescent="0.2">
      <c r="A135" s="67">
        <v>5231</v>
      </c>
      <c r="B135" s="65" t="s">
        <v>368</v>
      </c>
      <c r="C135" s="68">
        <v>0</v>
      </c>
      <c r="D135" s="69">
        <f t="shared" si="0"/>
        <v>0</v>
      </c>
      <c r="E135" s="65"/>
    </row>
    <row r="136" spans="1:5" x14ac:dyDescent="0.2">
      <c r="A136" s="67">
        <v>5232</v>
      </c>
      <c r="B136" s="65" t="s">
        <v>369</v>
      </c>
      <c r="C136" s="68">
        <v>0</v>
      </c>
      <c r="D136" s="69">
        <f t="shared" si="0"/>
        <v>0</v>
      </c>
      <c r="E136" s="65"/>
    </row>
    <row r="137" spans="1:5" x14ac:dyDescent="0.2">
      <c r="A137" s="67">
        <v>5240</v>
      </c>
      <c r="B137" s="65" t="s">
        <v>370</v>
      </c>
      <c r="C137" s="68">
        <f>SUM(C138:C141)</f>
        <v>164381.22</v>
      </c>
      <c r="D137" s="69">
        <f t="shared" si="0"/>
        <v>3.0125077723653935E-2</v>
      </c>
      <c r="E137" s="65"/>
    </row>
    <row r="138" spans="1:5" x14ac:dyDescent="0.2">
      <c r="A138" s="67">
        <v>5241</v>
      </c>
      <c r="B138" s="65" t="s">
        <v>371</v>
      </c>
      <c r="C138" s="68">
        <v>164381.22</v>
      </c>
      <c r="D138" s="69">
        <f t="shared" si="0"/>
        <v>3.0125077723653935E-2</v>
      </c>
      <c r="E138" s="65"/>
    </row>
    <row r="139" spans="1:5" x14ac:dyDescent="0.2">
      <c r="A139" s="67">
        <v>5242</v>
      </c>
      <c r="B139" s="65" t="s">
        <v>372</v>
      </c>
      <c r="C139" s="68">
        <v>0</v>
      </c>
      <c r="D139" s="69">
        <f t="shared" si="0"/>
        <v>0</v>
      </c>
      <c r="E139" s="65"/>
    </row>
    <row r="140" spans="1:5" x14ac:dyDescent="0.2">
      <c r="A140" s="67">
        <v>5243</v>
      </c>
      <c r="B140" s="65" t="s">
        <v>373</v>
      </c>
      <c r="C140" s="68">
        <v>0</v>
      </c>
      <c r="D140" s="69">
        <f t="shared" si="0"/>
        <v>0</v>
      </c>
      <c r="E140" s="65"/>
    </row>
    <row r="141" spans="1:5" x14ac:dyDescent="0.2">
      <c r="A141" s="67">
        <v>5244</v>
      </c>
      <c r="B141" s="65" t="s">
        <v>374</v>
      </c>
      <c r="C141" s="68">
        <v>0</v>
      </c>
      <c r="D141" s="69">
        <f t="shared" si="0"/>
        <v>0</v>
      </c>
      <c r="E141" s="65"/>
    </row>
    <row r="142" spans="1:5" x14ac:dyDescent="0.2">
      <c r="A142" s="67">
        <v>5250</v>
      </c>
      <c r="B142" s="65" t="s">
        <v>310</v>
      </c>
      <c r="C142" s="68">
        <f>SUM(C143:C145)</f>
        <v>0</v>
      </c>
      <c r="D142" s="69">
        <f t="shared" si="0"/>
        <v>0</v>
      </c>
      <c r="E142" s="65"/>
    </row>
    <row r="143" spans="1:5" x14ac:dyDescent="0.2">
      <c r="A143" s="67">
        <v>5251</v>
      </c>
      <c r="B143" s="65" t="s">
        <v>375</v>
      </c>
      <c r="C143" s="68">
        <v>0</v>
      </c>
      <c r="D143" s="69">
        <f t="shared" si="0"/>
        <v>0</v>
      </c>
      <c r="E143" s="65"/>
    </row>
    <row r="144" spans="1:5" x14ac:dyDescent="0.2">
      <c r="A144" s="67">
        <v>5252</v>
      </c>
      <c r="B144" s="65" t="s">
        <v>376</v>
      </c>
      <c r="C144" s="68">
        <v>0</v>
      </c>
      <c r="D144" s="69">
        <f t="shared" si="0"/>
        <v>0</v>
      </c>
      <c r="E144" s="65"/>
    </row>
    <row r="145" spans="1:5" x14ac:dyDescent="0.2">
      <c r="A145" s="67">
        <v>5259</v>
      </c>
      <c r="B145" s="65" t="s">
        <v>377</v>
      </c>
      <c r="C145" s="68">
        <v>0</v>
      </c>
      <c r="D145" s="69">
        <f t="shared" si="0"/>
        <v>0</v>
      </c>
      <c r="E145" s="65"/>
    </row>
    <row r="146" spans="1:5" x14ac:dyDescent="0.2">
      <c r="A146" s="67">
        <v>5260</v>
      </c>
      <c r="B146" s="65" t="s">
        <v>378</v>
      </c>
      <c r="C146" s="68">
        <f>SUM(C147:C148)</f>
        <v>0</v>
      </c>
      <c r="D146" s="69">
        <f t="shared" si="0"/>
        <v>0</v>
      </c>
      <c r="E146" s="65"/>
    </row>
    <row r="147" spans="1:5" x14ac:dyDescent="0.2">
      <c r="A147" s="67">
        <v>5261</v>
      </c>
      <c r="B147" s="65" t="s">
        <v>379</v>
      </c>
      <c r="C147" s="68">
        <v>0</v>
      </c>
      <c r="D147" s="69">
        <f t="shared" si="0"/>
        <v>0</v>
      </c>
      <c r="E147" s="65"/>
    </row>
    <row r="148" spans="1:5" x14ac:dyDescent="0.2">
      <c r="A148" s="67">
        <v>5262</v>
      </c>
      <c r="B148" s="65" t="s">
        <v>380</v>
      </c>
      <c r="C148" s="68">
        <v>0</v>
      </c>
      <c r="D148" s="69">
        <f t="shared" si="0"/>
        <v>0</v>
      </c>
      <c r="E148" s="65"/>
    </row>
    <row r="149" spans="1:5" x14ac:dyDescent="0.2">
      <c r="A149" s="67">
        <v>5270</v>
      </c>
      <c r="B149" s="65" t="s">
        <v>381</v>
      </c>
      <c r="C149" s="68">
        <f>SUM(C150)</f>
        <v>0</v>
      </c>
      <c r="D149" s="69">
        <f t="shared" si="0"/>
        <v>0</v>
      </c>
      <c r="E149" s="65"/>
    </row>
    <row r="150" spans="1:5" x14ac:dyDescent="0.2">
      <c r="A150" s="67">
        <v>5271</v>
      </c>
      <c r="B150" s="65" t="s">
        <v>382</v>
      </c>
      <c r="C150" s="68">
        <v>0</v>
      </c>
      <c r="D150" s="69">
        <f t="shared" si="0"/>
        <v>0</v>
      </c>
      <c r="E150" s="65"/>
    </row>
    <row r="151" spans="1:5" x14ac:dyDescent="0.2">
      <c r="A151" s="67">
        <v>5280</v>
      </c>
      <c r="B151" s="65" t="s">
        <v>383</v>
      </c>
      <c r="C151" s="68">
        <f>SUM(C152:C156)</f>
        <v>0</v>
      </c>
      <c r="D151" s="69">
        <f t="shared" si="0"/>
        <v>0</v>
      </c>
      <c r="E151" s="65"/>
    </row>
    <row r="152" spans="1:5" x14ac:dyDescent="0.2">
      <c r="A152" s="67">
        <v>5281</v>
      </c>
      <c r="B152" s="65" t="s">
        <v>384</v>
      </c>
      <c r="C152" s="68">
        <v>0</v>
      </c>
      <c r="D152" s="69">
        <f t="shared" si="0"/>
        <v>0</v>
      </c>
      <c r="E152" s="65"/>
    </row>
    <row r="153" spans="1:5" x14ac:dyDescent="0.2">
      <c r="A153" s="67">
        <v>5282</v>
      </c>
      <c r="B153" s="65" t="s">
        <v>385</v>
      </c>
      <c r="C153" s="68">
        <v>0</v>
      </c>
      <c r="D153" s="69">
        <f t="shared" si="0"/>
        <v>0</v>
      </c>
      <c r="E153" s="65"/>
    </row>
    <row r="154" spans="1:5" x14ac:dyDescent="0.2">
      <c r="A154" s="67">
        <v>5283</v>
      </c>
      <c r="B154" s="65" t="s">
        <v>386</v>
      </c>
      <c r="C154" s="68">
        <v>0</v>
      </c>
      <c r="D154" s="69">
        <f t="shared" si="0"/>
        <v>0</v>
      </c>
      <c r="E154" s="65"/>
    </row>
    <row r="155" spans="1:5" x14ac:dyDescent="0.2">
      <c r="A155" s="67">
        <v>5284</v>
      </c>
      <c r="B155" s="65" t="s">
        <v>387</v>
      </c>
      <c r="C155" s="68">
        <v>0</v>
      </c>
      <c r="D155" s="69">
        <f t="shared" si="0"/>
        <v>0</v>
      </c>
      <c r="E155" s="65"/>
    </row>
    <row r="156" spans="1:5" x14ac:dyDescent="0.2">
      <c r="A156" s="67">
        <v>5285</v>
      </c>
      <c r="B156" s="65" t="s">
        <v>388</v>
      </c>
      <c r="C156" s="68">
        <v>0</v>
      </c>
      <c r="D156" s="69">
        <f t="shared" si="0"/>
        <v>0</v>
      </c>
      <c r="E156" s="65"/>
    </row>
    <row r="157" spans="1:5" x14ac:dyDescent="0.2">
      <c r="A157" s="67">
        <v>5290</v>
      </c>
      <c r="B157" s="65" t="s">
        <v>389</v>
      </c>
      <c r="C157" s="68">
        <f>SUM(C158:C159)</f>
        <v>0</v>
      </c>
      <c r="D157" s="69">
        <f t="shared" si="0"/>
        <v>0</v>
      </c>
      <c r="E157" s="65"/>
    </row>
    <row r="158" spans="1:5" x14ac:dyDescent="0.2">
      <c r="A158" s="67">
        <v>5291</v>
      </c>
      <c r="B158" s="65" t="s">
        <v>390</v>
      </c>
      <c r="C158" s="68">
        <v>0</v>
      </c>
      <c r="D158" s="69">
        <f t="shared" si="0"/>
        <v>0</v>
      </c>
      <c r="E158" s="65"/>
    </row>
    <row r="159" spans="1:5" x14ac:dyDescent="0.2">
      <c r="A159" s="67">
        <v>5292</v>
      </c>
      <c r="B159" s="65" t="s">
        <v>391</v>
      </c>
      <c r="C159" s="68">
        <v>0</v>
      </c>
      <c r="D159" s="69">
        <f t="shared" si="0"/>
        <v>0</v>
      </c>
      <c r="E159" s="65"/>
    </row>
    <row r="160" spans="1:5" x14ac:dyDescent="0.2">
      <c r="A160" s="67">
        <v>5300</v>
      </c>
      <c r="B160" s="65" t="s">
        <v>392</v>
      </c>
      <c r="C160" s="68">
        <f>C161+C164+C167</f>
        <v>0</v>
      </c>
      <c r="D160" s="69">
        <f t="shared" si="0"/>
        <v>0</v>
      </c>
      <c r="E160" s="65"/>
    </row>
    <row r="161" spans="1:5" x14ac:dyDescent="0.2">
      <c r="A161" s="67">
        <v>5310</v>
      </c>
      <c r="B161" s="65" t="s">
        <v>302</v>
      </c>
      <c r="C161" s="68">
        <f>C162+C163</f>
        <v>0</v>
      </c>
      <c r="D161" s="69">
        <f t="shared" si="0"/>
        <v>0</v>
      </c>
      <c r="E161" s="65"/>
    </row>
    <row r="162" spans="1:5" x14ac:dyDescent="0.2">
      <c r="A162" s="67">
        <v>5311</v>
      </c>
      <c r="B162" s="65" t="s">
        <v>393</v>
      </c>
      <c r="C162" s="68">
        <v>0</v>
      </c>
      <c r="D162" s="69">
        <f t="shared" si="0"/>
        <v>0</v>
      </c>
      <c r="E162" s="65"/>
    </row>
    <row r="163" spans="1:5" x14ac:dyDescent="0.2">
      <c r="A163" s="67">
        <v>5312</v>
      </c>
      <c r="B163" s="65" t="s">
        <v>394</v>
      </c>
      <c r="C163" s="68">
        <v>0</v>
      </c>
      <c r="D163" s="69">
        <f t="shared" si="0"/>
        <v>0</v>
      </c>
      <c r="E163" s="65"/>
    </row>
    <row r="164" spans="1:5" x14ac:dyDescent="0.2">
      <c r="A164" s="67">
        <v>5320</v>
      </c>
      <c r="B164" s="65" t="s">
        <v>303</v>
      </c>
      <c r="C164" s="68">
        <f>SUM(C165:C166)</f>
        <v>0</v>
      </c>
      <c r="D164" s="69">
        <f t="shared" ref="D164:D216" si="1">C164/$C$98</f>
        <v>0</v>
      </c>
      <c r="E164" s="65"/>
    </row>
    <row r="165" spans="1:5" x14ac:dyDescent="0.2">
      <c r="A165" s="67">
        <v>5321</v>
      </c>
      <c r="B165" s="65" t="s">
        <v>395</v>
      </c>
      <c r="C165" s="68">
        <v>0</v>
      </c>
      <c r="D165" s="69">
        <f t="shared" si="1"/>
        <v>0</v>
      </c>
      <c r="E165" s="65"/>
    </row>
    <row r="166" spans="1:5" x14ac:dyDescent="0.2">
      <c r="A166" s="67">
        <v>5322</v>
      </c>
      <c r="B166" s="65" t="s">
        <v>396</v>
      </c>
      <c r="C166" s="68">
        <v>0</v>
      </c>
      <c r="D166" s="69">
        <f t="shared" si="1"/>
        <v>0</v>
      </c>
      <c r="E166" s="65"/>
    </row>
    <row r="167" spans="1:5" x14ac:dyDescent="0.2">
      <c r="A167" s="67">
        <v>5330</v>
      </c>
      <c r="B167" s="65" t="s">
        <v>304</v>
      </c>
      <c r="C167" s="68">
        <f>SUM(C168:C169)</f>
        <v>0</v>
      </c>
      <c r="D167" s="69">
        <f t="shared" si="1"/>
        <v>0</v>
      </c>
      <c r="E167" s="65"/>
    </row>
    <row r="168" spans="1:5" x14ac:dyDescent="0.2">
      <c r="A168" s="67">
        <v>5331</v>
      </c>
      <c r="B168" s="65" t="s">
        <v>397</v>
      </c>
      <c r="C168" s="68">
        <v>0</v>
      </c>
      <c r="D168" s="69">
        <f t="shared" si="1"/>
        <v>0</v>
      </c>
      <c r="E168" s="65"/>
    </row>
    <row r="169" spans="1:5" x14ac:dyDescent="0.2">
      <c r="A169" s="67">
        <v>5332</v>
      </c>
      <c r="B169" s="65" t="s">
        <v>398</v>
      </c>
      <c r="C169" s="68">
        <v>0</v>
      </c>
      <c r="D169" s="69">
        <f t="shared" si="1"/>
        <v>0</v>
      </c>
      <c r="E169" s="65"/>
    </row>
    <row r="170" spans="1:5" x14ac:dyDescent="0.2">
      <c r="A170" s="67">
        <v>5400</v>
      </c>
      <c r="B170" s="65" t="s">
        <v>399</v>
      </c>
      <c r="C170" s="68">
        <f>C171+C174+C177+C180+C182</f>
        <v>0</v>
      </c>
      <c r="D170" s="69">
        <f t="shared" si="1"/>
        <v>0</v>
      </c>
      <c r="E170" s="65"/>
    </row>
    <row r="171" spans="1:5" x14ac:dyDescent="0.2">
      <c r="A171" s="67">
        <v>5410</v>
      </c>
      <c r="B171" s="65" t="s">
        <v>400</v>
      </c>
      <c r="C171" s="68">
        <f>SUM(C172:C173)</f>
        <v>0</v>
      </c>
      <c r="D171" s="69">
        <f t="shared" si="1"/>
        <v>0</v>
      </c>
      <c r="E171" s="65"/>
    </row>
    <row r="172" spans="1:5" x14ac:dyDescent="0.2">
      <c r="A172" s="67">
        <v>5411</v>
      </c>
      <c r="B172" s="65" t="s">
        <v>401</v>
      </c>
      <c r="C172" s="68">
        <v>0</v>
      </c>
      <c r="D172" s="69">
        <f t="shared" si="1"/>
        <v>0</v>
      </c>
      <c r="E172" s="65"/>
    </row>
    <row r="173" spans="1:5" x14ac:dyDescent="0.2">
      <c r="A173" s="67">
        <v>5412</v>
      </c>
      <c r="B173" s="65" t="s">
        <v>402</v>
      </c>
      <c r="C173" s="68">
        <v>0</v>
      </c>
      <c r="D173" s="69">
        <f t="shared" si="1"/>
        <v>0</v>
      </c>
      <c r="E173" s="65"/>
    </row>
    <row r="174" spans="1:5" x14ac:dyDescent="0.2">
      <c r="A174" s="67">
        <v>5420</v>
      </c>
      <c r="B174" s="65" t="s">
        <v>403</v>
      </c>
      <c r="C174" s="68">
        <f>SUM(C175:C176)</f>
        <v>0</v>
      </c>
      <c r="D174" s="69">
        <f t="shared" si="1"/>
        <v>0</v>
      </c>
      <c r="E174" s="65"/>
    </row>
    <row r="175" spans="1:5" x14ac:dyDescent="0.2">
      <c r="A175" s="67">
        <v>5421</v>
      </c>
      <c r="B175" s="65" t="s">
        <v>404</v>
      </c>
      <c r="C175" s="68">
        <v>0</v>
      </c>
      <c r="D175" s="69">
        <f t="shared" si="1"/>
        <v>0</v>
      </c>
      <c r="E175" s="65"/>
    </row>
    <row r="176" spans="1:5" x14ac:dyDescent="0.2">
      <c r="A176" s="67">
        <v>5422</v>
      </c>
      <c r="B176" s="65" t="s">
        <v>405</v>
      </c>
      <c r="C176" s="68">
        <v>0</v>
      </c>
      <c r="D176" s="69">
        <f t="shared" si="1"/>
        <v>0</v>
      </c>
      <c r="E176" s="65"/>
    </row>
    <row r="177" spans="1:5" x14ac:dyDescent="0.2">
      <c r="A177" s="67">
        <v>5430</v>
      </c>
      <c r="B177" s="65" t="s">
        <v>406</v>
      </c>
      <c r="C177" s="68">
        <f>SUM(C178:C179)</f>
        <v>0</v>
      </c>
      <c r="D177" s="69">
        <f t="shared" si="1"/>
        <v>0</v>
      </c>
      <c r="E177" s="65"/>
    </row>
    <row r="178" spans="1:5" x14ac:dyDescent="0.2">
      <c r="A178" s="67">
        <v>5431</v>
      </c>
      <c r="B178" s="65" t="s">
        <v>407</v>
      </c>
      <c r="C178" s="68">
        <v>0</v>
      </c>
      <c r="D178" s="69">
        <f t="shared" si="1"/>
        <v>0</v>
      </c>
      <c r="E178" s="65"/>
    </row>
    <row r="179" spans="1:5" x14ac:dyDescent="0.2">
      <c r="A179" s="67">
        <v>5432</v>
      </c>
      <c r="B179" s="65" t="s">
        <v>408</v>
      </c>
      <c r="C179" s="68">
        <v>0</v>
      </c>
      <c r="D179" s="69">
        <f t="shared" si="1"/>
        <v>0</v>
      </c>
      <c r="E179" s="65"/>
    </row>
    <row r="180" spans="1:5" x14ac:dyDescent="0.2">
      <c r="A180" s="67">
        <v>5440</v>
      </c>
      <c r="B180" s="65" t="s">
        <v>409</v>
      </c>
      <c r="C180" s="68">
        <f>SUM(C181)</f>
        <v>0</v>
      </c>
      <c r="D180" s="69">
        <f t="shared" si="1"/>
        <v>0</v>
      </c>
      <c r="E180" s="65"/>
    </row>
    <row r="181" spans="1:5" x14ac:dyDescent="0.2">
      <c r="A181" s="67">
        <v>5441</v>
      </c>
      <c r="B181" s="65" t="s">
        <v>409</v>
      </c>
      <c r="C181" s="68">
        <v>0</v>
      </c>
      <c r="D181" s="69">
        <f t="shared" si="1"/>
        <v>0</v>
      </c>
      <c r="E181" s="65"/>
    </row>
    <row r="182" spans="1:5" x14ac:dyDescent="0.2">
      <c r="A182" s="67">
        <v>5450</v>
      </c>
      <c r="B182" s="65" t="s">
        <v>410</v>
      </c>
      <c r="C182" s="68">
        <f>SUM(C183:C184)</f>
        <v>0</v>
      </c>
      <c r="D182" s="69">
        <f t="shared" si="1"/>
        <v>0</v>
      </c>
      <c r="E182" s="65"/>
    </row>
    <row r="183" spans="1:5" x14ac:dyDescent="0.2">
      <c r="A183" s="67">
        <v>5451</v>
      </c>
      <c r="B183" s="65" t="s">
        <v>411</v>
      </c>
      <c r="C183" s="68">
        <v>0</v>
      </c>
      <c r="D183" s="69">
        <f t="shared" si="1"/>
        <v>0</v>
      </c>
      <c r="E183" s="65"/>
    </row>
    <row r="184" spans="1:5" x14ac:dyDescent="0.2">
      <c r="A184" s="67">
        <v>5452</v>
      </c>
      <c r="B184" s="65" t="s">
        <v>412</v>
      </c>
      <c r="C184" s="68">
        <v>0</v>
      </c>
      <c r="D184" s="69">
        <f t="shared" si="1"/>
        <v>0</v>
      </c>
      <c r="E184" s="65"/>
    </row>
    <row r="185" spans="1:5" x14ac:dyDescent="0.2">
      <c r="A185" s="67">
        <v>5500</v>
      </c>
      <c r="B185" s="65" t="s">
        <v>413</v>
      </c>
      <c r="C185" s="68">
        <f>C186+C195+C198+C204</f>
        <v>105749.28</v>
      </c>
      <c r="D185" s="69">
        <f t="shared" si="1"/>
        <v>1.9379983183118135E-2</v>
      </c>
      <c r="E185" s="65"/>
    </row>
    <row r="186" spans="1:5" x14ac:dyDescent="0.2">
      <c r="A186" s="67">
        <v>5510</v>
      </c>
      <c r="B186" s="65" t="s">
        <v>414</v>
      </c>
      <c r="C186" s="68">
        <f>SUM(C187:C194)</f>
        <v>105749.28</v>
      </c>
      <c r="D186" s="69">
        <f t="shared" si="1"/>
        <v>1.9379983183118135E-2</v>
      </c>
      <c r="E186" s="65"/>
    </row>
    <row r="187" spans="1:5" x14ac:dyDescent="0.2">
      <c r="A187" s="67">
        <v>5511</v>
      </c>
      <c r="B187" s="65" t="s">
        <v>415</v>
      </c>
      <c r="C187" s="68">
        <v>0</v>
      </c>
      <c r="D187" s="69">
        <f t="shared" si="1"/>
        <v>0</v>
      </c>
      <c r="E187" s="65"/>
    </row>
    <row r="188" spans="1:5" x14ac:dyDescent="0.2">
      <c r="A188" s="67">
        <v>5512</v>
      </c>
      <c r="B188" s="65" t="s">
        <v>416</v>
      </c>
      <c r="C188" s="68">
        <v>0</v>
      </c>
      <c r="D188" s="69">
        <f t="shared" si="1"/>
        <v>0</v>
      </c>
      <c r="E188" s="65"/>
    </row>
    <row r="189" spans="1:5" x14ac:dyDescent="0.2">
      <c r="A189" s="67">
        <v>5513</v>
      </c>
      <c r="B189" s="65" t="s">
        <v>417</v>
      </c>
      <c r="C189" s="68">
        <v>0</v>
      </c>
      <c r="D189" s="69">
        <f t="shared" si="1"/>
        <v>0</v>
      </c>
      <c r="E189" s="65"/>
    </row>
    <row r="190" spans="1:5" x14ac:dyDescent="0.2">
      <c r="A190" s="67">
        <v>5514</v>
      </c>
      <c r="B190" s="65" t="s">
        <v>418</v>
      </c>
      <c r="C190" s="68">
        <v>0</v>
      </c>
      <c r="D190" s="69">
        <f t="shared" si="1"/>
        <v>0</v>
      </c>
      <c r="E190" s="65"/>
    </row>
    <row r="191" spans="1:5" x14ac:dyDescent="0.2">
      <c r="A191" s="67">
        <v>5515</v>
      </c>
      <c r="B191" s="65" t="s">
        <v>419</v>
      </c>
      <c r="C191" s="68">
        <v>105170.44</v>
      </c>
      <c r="D191" s="69">
        <f t="shared" si="1"/>
        <v>1.9273902938735231E-2</v>
      </c>
      <c r="E191" s="65"/>
    </row>
    <row r="192" spans="1:5" x14ac:dyDescent="0.2">
      <c r="A192" s="67">
        <v>5516</v>
      </c>
      <c r="B192" s="65" t="s">
        <v>420</v>
      </c>
      <c r="C192" s="68">
        <v>0</v>
      </c>
      <c r="D192" s="69">
        <f t="shared" si="1"/>
        <v>0</v>
      </c>
      <c r="E192" s="65"/>
    </row>
    <row r="193" spans="1:5" x14ac:dyDescent="0.2">
      <c r="A193" s="67">
        <v>5517</v>
      </c>
      <c r="B193" s="65" t="s">
        <v>421</v>
      </c>
      <c r="C193" s="68">
        <v>578.84</v>
      </c>
      <c r="D193" s="69">
        <f t="shared" si="1"/>
        <v>1.0608024438290362E-4</v>
      </c>
      <c r="E193" s="65"/>
    </row>
    <row r="194" spans="1:5" x14ac:dyDescent="0.2">
      <c r="A194" s="67">
        <v>5518</v>
      </c>
      <c r="B194" s="65" t="s">
        <v>422</v>
      </c>
      <c r="C194" s="68">
        <v>0</v>
      </c>
      <c r="D194" s="69">
        <f t="shared" si="1"/>
        <v>0</v>
      </c>
      <c r="E194" s="65"/>
    </row>
    <row r="195" spans="1:5" x14ac:dyDescent="0.2">
      <c r="A195" s="67">
        <v>5520</v>
      </c>
      <c r="B195" s="65" t="s">
        <v>423</v>
      </c>
      <c r="C195" s="68">
        <f>SUM(B196:B197)</f>
        <v>0</v>
      </c>
      <c r="D195" s="69">
        <f t="shared" si="1"/>
        <v>0</v>
      </c>
      <c r="E195" s="65"/>
    </row>
    <row r="196" spans="1:5" x14ac:dyDescent="0.2">
      <c r="A196" s="67">
        <v>5521</v>
      </c>
      <c r="B196" s="65" t="s">
        <v>424</v>
      </c>
      <c r="C196" s="68">
        <v>0</v>
      </c>
      <c r="D196" s="69">
        <f t="shared" si="1"/>
        <v>0</v>
      </c>
      <c r="E196" s="65"/>
    </row>
    <row r="197" spans="1:5" x14ac:dyDescent="0.2">
      <c r="A197" s="67">
        <v>5522</v>
      </c>
      <c r="B197" s="65" t="s">
        <v>425</v>
      </c>
      <c r="C197" s="68">
        <v>0</v>
      </c>
      <c r="D197" s="69">
        <f t="shared" si="1"/>
        <v>0</v>
      </c>
      <c r="E197" s="65"/>
    </row>
    <row r="198" spans="1:5" x14ac:dyDescent="0.2">
      <c r="A198" s="67">
        <v>5530</v>
      </c>
      <c r="B198" s="65" t="s">
        <v>426</v>
      </c>
      <c r="C198" s="68">
        <f>SUM(C199:C203)</f>
        <v>0</v>
      </c>
      <c r="D198" s="69">
        <f t="shared" si="1"/>
        <v>0</v>
      </c>
      <c r="E198" s="65"/>
    </row>
    <row r="199" spans="1:5" x14ac:dyDescent="0.2">
      <c r="A199" s="67">
        <v>5531</v>
      </c>
      <c r="B199" s="65" t="s">
        <v>427</v>
      </c>
      <c r="C199" s="68">
        <v>0</v>
      </c>
      <c r="D199" s="69">
        <f t="shared" si="1"/>
        <v>0</v>
      </c>
      <c r="E199" s="65"/>
    </row>
    <row r="200" spans="1:5" x14ac:dyDescent="0.2">
      <c r="A200" s="67">
        <v>5532</v>
      </c>
      <c r="B200" s="65" t="s">
        <v>428</v>
      </c>
      <c r="C200" s="68">
        <v>0</v>
      </c>
      <c r="D200" s="69">
        <f t="shared" si="1"/>
        <v>0</v>
      </c>
      <c r="E200" s="65"/>
    </row>
    <row r="201" spans="1:5" x14ac:dyDescent="0.2">
      <c r="A201" s="67">
        <v>5533</v>
      </c>
      <c r="B201" s="65" t="s">
        <v>429</v>
      </c>
      <c r="C201" s="68">
        <v>0</v>
      </c>
      <c r="D201" s="69">
        <f t="shared" si="1"/>
        <v>0</v>
      </c>
      <c r="E201" s="65"/>
    </row>
    <row r="202" spans="1:5" x14ac:dyDescent="0.2">
      <c r="A202" s="67">
        <v>5534</v>
      </c>
      <c r="B202" s="65" t="s">
        <v>430</v>
      </c>
      <c r="C202" s="68">
        <v>0</v>
      </c>
      <c r="D202" s="69">
        <f t="shared" si="1"/>
        <v>0</v>
      </c>
      <c r="E202" s="65"/>
    </row>
    <row r="203" spans="1:5" x14ac:dyDescent="0.2">
      <c r="A203" s="67">
        <v>5535</v>
      </c>
      <c r="B203" s="65" t="s">
        <v>431</v>
      </c>
      <c r="C203" s="68">
        <v>0</v>
      </c>
      <c r="D203" s="69">
        <f t="shared" si="1"/>
        <v>0</v>
      </c>
      <c r="E203" s="65"/>
    </row>
    <row r="204" spans="1:5" x14ac:dyDescent="0.2">
      <c r="A204" s="67">
        <v>5590</v>
      </c>
      <c r="B204" s="65" t="s">
        <v>432</v>
      </c>
      <c r="C204" s="68">
        <f>SUM(C205:C213)</f>
        <v>0</v>
      </c>
      <c r="D204" s="69">
        <f t="shared" si="1"/>
        <v>0</v>
      </c>
      <c r="E204" s="65"/>
    </row>
    <row r="205" spans="1:5" x14ac:dyDescent="0.2">
      <c r="A205" s="67">
        <v>5591</v>
      </c>
      <c r="B205" s="65" t="s">
        <v>433</v>
      </c>
      <c r="C205" s="68">
        <v>0</v>
      </c>
      <c r="D205" s="69">
        <f t="shared" si="1"/>
        <v>0</v>
      </c>
      <c r="E205" s="65"/>
    </row>
    <row r="206" spans="1:5" x14ac:dyDescent="0.2">
      <c r="A206" s="67">
        <v>5592</v>
      </c>
      <c r="B206" s="65" t="s">
        <v>434</v>
      </c>
      <c r="C206" s="68">
        <v>0</v>
      </c>
      <c r="D206" s="69">
        <f t="shared" si="1"/>
        <v>0</v>
      </c>
      <c r="E206" s="65"/>
    </row>
    <row r="207" spans="1:5" x14ac:dyDescent="0.2">
      <c r="A207" s="67">
        <v>5593</v>
      </c>
      <c r="B207" s="65" t="s">
        <v>435</v>
      </c>
      <c r="C207" s="68">
        <v>0</v>
      </c>
      <c r="D207" s="69">
        <f t="shared" si="1"/>
        <v>0</v>
      </c>
      <c r="E207" s="65"/>
    </row>
    <row r="208" spans="1:5" x14ac:dyDescent="0.2">
      <c r="A208" s="67">
        <v>5594</v>
      </c>
      <c r="B208" s="65" t="s">
        <v>436</v>
      </c>
      <c r="C208" s="68">
        <v>0</v>
      </c>
      <c r="D208" s="69">
        <f t="shared" si="1"/>
        <v>0</v>
      </c>
      <c r="E208" s="65"/>
    </row>
    <row r="209" spans="1:5" x14ac:dyDescent="0.2">
      <c r="A209" s="67">
        <v>5595</v>
      </c>
      <c r="B209" s="65" t="s">
        <v>437</v>
      </c>
      <c r="C209" s="68">
        <v>0</v>
      </c>
      <c r="D209" s="69">
        <f t="shared" si="1"/>
        <v>0</v>
      </c>
      <c r="E209" s="65"/>
    </row>
    <row r="210" spans="1:5" x14ac:dyDescent="0.2">
      <c r="A210" s="67">
        <v>5596</v>
      </c>
      <c r="B210" s="65" t="s">
        <v>328</v>
      </c>
      <c r="C210" s="68">
        <v>0</v>
      </c>
      <c r="D210" s="69">
        <f t="shared" si="1"/>
        <v>0</v>
      </c>
      <c r="E210" s="65"/>
    </row>
    <row r="211" spans="1:5" x14ac:dyDescent="0.2">
      <c r="A211" s="67">
        <v>5597</v>
      </c>
      <c r="B211" s="65" t="s">
        <v>438</v>
      </c>
      <c r="C211" s="68">
        <v>0</v>
      </c>
      <c r="D211" s="69">
        <f t="shared" si="1"/>
        <v>0</v>
      </c>
      <c r="E211" s="65"/>
    </row>
    <row r="212" spans="1:5" x14ac:dyDescent="0.2">
      <c r="A212" s="67">
        <v>5598</v>
      </c>
      <c r="B212" s="65" t="s">
        <v>439</v>
      </c>
      <c r="C212" s="68">
        <v>0</v>
      </c>
      <c r="D212" s="69">
        <f t="shared" si="1"/>
        <v>0</v>
      </c>
      <c r="E212" s="65"/>
    </row>
    <row r="213" spans="1:5" x14ac:dyDescent="0.2">
      <c r="A213" s="67">
        <v>5599</v>
      </c>
      <c r="B213" s="65" t="s">
        <v>440</v>
      </c>
      <c r="C213" s="68">
        <v>0</v>
      </c>
      <c r="D213" s="69">
        <f t="shared" si="1"/>
        <v>0</v>
      </c>
      <c r="E213" s="65"/>
    </row>
    <row r="214" spans="1:5" x14ac:dyDescent="0.2">
      <c r="A214" s="67">
        <v>5600</v>
      </c>
      <c r="B214" s="65" t="s">
        <v>441</v>
      </c>
      <c r="C214" s="68">
        <f>C215</f>
        <v>0</v>
      </c>
      <c r="D214" s="69">
        <f t="shared" si="1"/>
        <v>0</v>
      </c>
      <c r="E214" s="65"/>
    </row>
    <row r="215" spans="1:5" x14ac:dyDescent="0.2">
      <c r="A215" s="67">
        <v>5610</v>
      </c>
      <c r="B215" s="65" t="s">
        <v>442</v>
      </c>
      <c r="C215" s="68">
        <f>C216</f>
        <v>0</v>
      </c>
      <c r="D215" s="69">
        <f t="shared" si="1"/>
        <v>0</v>
      </c>
      <c r="E215" s="65"/>
    </row>
    <row r="216" spans="1:5" x14ac:dyDescent="0.2">
      <c r="A216" s="67">
        <v>5611</v>
      </c>
      <c r="B216" s="65" t="s">
        <v>443</v>
      </c>
      <c r="C216" s="68">
        <v>0</v>
      </c>
      <c r="D216" s="69">
        <f t="shared" si="1"/>
        <v>0</v>
      </c>
      <c r="E216" s="65"/>
    </row>
    <row r="218" spans="1:5" x14ac:dyDescent="0.2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07" t="s">
        <v>38</v>
      </c>
      <c r="B4" s="27" t="s">
        <v>206</v>
      </c>
    </row>
    <row r="5" spans="1:2" ht="15" customHeight="1" x14ac:dyDescent="0.2">
      <c r="A5" s="108"/>
      <c r="B5" s="27" t="s">
        <v>207</v>
      </c>
    </row>
    <row r="6" spans="1:2" ht="15" customHeight="1" x14ac:dyDescent="0.2">
      <c r="A6" s="108"/>
      <c r="B6" s="27" t="s">
        <v>444</v>
      </c>
    </row>
    <row r="7" spans="1:2" ht="15" customHeight="1" x14ac:dyDescent="0.2">
      <c r="A7" s="108"/>
      <c r="B7" s="27" t="s">
        <v>244</v>
      </c>
    </row>
    <row r="8" spans="1:2" ht="15" customHeight="1" x14ac:dyDescent="0.2">
      <c r="A8" s="108"/>
    </row>
    <row r="9" spans="1:2" ht="15" customHeight="1" x14ac:dyDescent="0.2">
      <c r="A9" s="107" t="s">
        <v>40</v>
      </c>
      <c r="B9" s="25" t="s">
        <v>445</v>
      </c>
    </row>
    <row r="10" spans="1:2" ht="15" customHeight="1" x14ac:dyDescent="0.2">
      <c r="A10" s="108"/>
      <c r="B10" s="33" t="s">
        <v>244</v>
      </c>
    </row>
    <row r="11" spans="1:2" ht="15" customHeight="1" x14ac:dyDescent="0.2">
      <c r="A11" s="108"/>
    </row>
    <row r="12" spans="1:2" ht="15" customHeight="1" x14ac:dyDescent="0.2">
      <c r="A12" s="107" t="s">
        <v>42</v>
      </c>
      <c r="B12" s="25" t="s">
        <v>445</v>
      </c>
    </row>
    <row r="13" spans="1:2" ht="22.5" x14ac:dyDescent="0.2">
      <c r="A13" s="108"/>
      <c r="B13" s="25" t="s">
        <v>446</v>
      </c>
    </row>
    <row r="14" spans="1:2" ht="15" customHeight="1" x14ac:dyDescent="0.2">
      <c r="A14" s="108"/>
      <c r="B14" s="33" t="s">
        <v>244</v>
      </c>
    </row>
    <row r="15" spans="1:2" ht="15" customHeight="1" x14ac:dyDescent="0.2">
      <c r="A15" s="108"/>
    </row>
    <row r="16" spans="1:2" ht="15" customHeight="1" x14ac:dyDescent="0.2">
      <c r="A16" s="108"/>
    </row>
    <row r="17" spans="1:2" ht="15" customHeight="1" x14ac:dyDescent="0.2">
      <c r="A17" s="107" t="s">
        <v>44</v>
      </c>
      <c r="B17" s="23" t="s">
        <v>447</v>
      </c>
    </row>
    <row r="18" spans="1:2" ht="15" customHeight="1" x14ac:dyDescent="0.2">
      <c r="A18" s="32"/>
      <c r="B18" s="23" t="s">
        <v>448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topLeftCell="A22" workbookViewId="0">
      <selection activeCell="C15" sqref="C15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74" t="str">
        <f>ESF!A1</f>
        <v>Sistema para el Desarrollo Integral de la Familia del Municipio de Tierra Blanca Gto.</v>
      </c>
      <c r="B1" s="174"/>
      <c r="C1" s="174"/>
      <c r="D1" s="45" t="s">
        <v>0</v>
      </c>
      <c r="E1" s="46">
        <f>'Notas a los Edos Financieros'!D1</f>
        <v>2023</v>
      </c>
    </row>
    <row r="2" spans="1:5" ht="18.95" customHeight="1" x14ac:dyDescent="0.2">
      <c r="A2" s="174" t="s">
        <v>449</v>
      </c>
      <c r="B2" s="174"/>
      <c r="C2" s="174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74" t="str">
        <f>ESF!A3</f>
        <v>Correspondiente del 01 de Enero al 31 de Diciembre de 2023</v>
      </c>
      <c r="B3" s="174"/>
      <c r="C3" s="174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450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330497.57</v>
      </c>
    </row>
    <row r="9" spans="1:5" x14ac:dyDescent="0.2">
      <c r="A9" s="51">
        <v>3120</v>
      </c>
      <c r="B9" s="47" t="s">
        <v>451</v>
      </c>
      <c r="C9" s="52">
        <v>0</v>
      </c>
    </row>
    <row r="10" spans="1:5" x14ac:dyDescent="0.2">
      <c r="A10" s="51">
        <v>3130</v>
      </c>
      <c r="B10" s="47" t="s">
        <v>452</v>
      </c>
      <c r="C10" s="52">
        <v>0</v>
      </c>
    </row>
    <row r="12" spans="1:5" x14ac:dyDescent="0.2">
      <c r="A12" s="49" t="s">
        <v>453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454</v>
      </c>
      <c r="E13" s="50"/>
    </row>
    <row r="14" spans="1:5" x14ac:dyDescent="0.2">
      <c r="A14" s="51">
        <v>3210</v>
      </c>
      <c r="B14" s="47" t="s">
        <v>455</v>
      </c>
      <c r="C14" s="52">
        <v>467947.78</v>
      </c>
    </row>
    <row r="15" spans="1:5" x14ac:dyDescent="0.2">
      <c r="A15" s="51">
        <v>3220</v>
      </c>
      <c r="B15" s="47" t="s">
        <v>456</v>
      </c>
      <c r="C15" s="52">
        <v>1372895.57</v>
      </c>
    </row>
    <row r="16" spans="1:5" x14ac:dyDescent="0.2">
      <c r="A16" s="51">
        <v>3230</v>
      </c>
      <c r="B16" s="47" t="s">
        <v>457</v>
      </c>
      <c r="C16" s="52">
        <f>SUM(C17:C20)</f>
        <v>0</v>
      </c>
    </row>
    <row r="17" spans="1:3" x14ac:dyDescent="0.2">
      <c r="A17" s="51">
        <v>3231</v>
      </c>
      <c r="B17" s="47" t="s">
        <v>458</v>
      </c>
      <c r="C17" s="52">
        <v>0</v>
      </c>
    </row>
    <row r="18" spans="1:3" x14ac:dyDescent="0.2">
      <c r="A18" s="51">
        <v>3232</v>
      </c>
      <c r="B18" s="47" t="s">
        <v>459</v>
      </c>
      <c r="C18" s="52">
        <v>0</v>
      </c>
    </row>
    <row r="19" spans="1:3" x14ac:dyDescent="0.2">
      <c r="A19" s="51">
        <v>3233</v>
      </c>
      <c r="B19" s="47" t="s">
        <v>460</v>
      </c>
      <c r="C19" s="52">
        <v>0</v>
      </c>
    </row>
    <row r="20" spans="1:3" x14ac:dyDescent="0.2">
      <c r="A20" s="51">
        <v>3239</v>
      </c>
      <c r="B20" s="47" t="s">
        <v>461</v>
      </c>
      <c r="C20" s="52">
        <v>0</v>
      </c>
    </row>
    <row r="21" spans="1:3" x14ac:dyDescent="0.2">
      <c r="A21" s="51">
        <v>3240</v>
      </c>
      <c r="B21" s="47" t="s">
        <v>462</v>
      </c>
      <c r="C21" s="52">
        <f>SUM(C22:C24)</f>
        <v>0</v>
      </c>
    </row>
    <row r="22" spans="1:3" x14ac:dyDescent="0.2">
      <c r="A22" s="51">
        <v>3241</v>
      </c>
      <c r="B22" s="47" t="s">
        <v>463</v>
      </c>
      <c r="C22" s="52">
        <v>0</v>
      </c>
    </row>
    <row r="23" spans="1:3" x14ac:dyDescent="0.2">
      <c r="A23" s="51">
        <v>3242</v>
      </c>
      <c r="B23" s="47" t="s">
        <v>464</v>
      </c>
      <c r="C23" s="52">
        <v>0</v>
      </c>
    </row>
    <row r="24" spans="1:3" x14ac:dyDescent="0.2">
      <c r="A24" s="51">
        <v>3243</v>
      </c>
      <c r="B24" s="47" t="s">
        <v>465</v>
      </c>
      <c r="C24" s="52">
        <v>0</v>
      </c>
    </row>
    <row r="25" spans="1:3" x14ac:dyDescent="0.2">
      <c r="A25" s="51">
        <v>3250</v>
      </c>
      <c r="B25" s="47" t="s">
        <v>466</v>
      </c>
      <c r="C25" s="52">
        <f>SUM(C26:C27)</f>
        <v>0</v>
      </c>
    </row>
    <row r="26" spans="1:3" x14ac:dyDescent="0.2">
      <c r="A26" s="51">
        <v>3251</v>
      </c>
      <c r="B26" s="47" t="s">
        <v>467</v>
      </c>
      <c r="C26" s="52">
        <v>0</v>
      </c>
    </row>
    <row r="27" spans="1:3" x14ac:dyDescent="0.2">
      <c r="A27" s="51">
        <v>3252</v>
      </c>
      <c r="B27" s="47" t="s">
        <v>468</v>
      </c>
      <c r="C27" s="52">
        <v>0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07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07" t="s">
        <v>48</v>
      </c>
      <c r="B6" s="27" t="s">
        <v>207</v>
      </c>
    </row>
    <row r="7" spans="1:2" ht="15" customHeight="1" x14ac:dyDescent="0.2">
      <c r="B7" s="27" t="s">
        <v>469</v>
      </c>
    </row>
    <row r="8" spans="1:2" ht="22.5" x14ac:dyDescent="0.2">
      <c r="B8" s="25" t="s">
        <v>470</v>
      </c>
    </row>
    <row r="9" spans="1:2" ht="15" customHeight="1" x14ac:dyDescent="0.2">
      <c r="B9" s="27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5"/>
  <sheetViews>
    <sheetView topLeftCell="A121" workbookViewId="0">
      <selection activeCell="D120" sqref="D120"/>
    </sheetView>
  </sheetViews>
  <sheetFormatPr baseColWidth="10" defaultColWidth="9.140625" defaultRowHeight="11.25" x14ac:dyDescent="0.2"/>
  <cols>
    <col min="1" max="1" width="10" style="147" customWidth="1"/>
    <col min="2" max="2" width="63.42578125" style="147" bestFit="1" customWidth="1"/>
    <col min="3" max="3" width="15.140625" style="147" bestFit="1" customWidth="1"/>
    <col min="4" max="4" width="16.42578125" style="147" bestFit="1" customWidth="1"/>
    <col min="5" max="5" width="19.140625" style="147" customWidth="1"/>
    <col min="6" max="16384" width="9.140625" style="147"/>
  </cols>
  <sheetData>
    <row r="1" spans="1:5" s="144" customFormat="1" ht="18.95" customHeight="1" x14ac:dyDescent="0.25">
      <c r="A1" s="175" t="str">
        <f>ESF!A1</f>
        <v>Sistema para el Desarrollo Integral de la Familia del Municipio de Tierra Blanca Gto.</v>
      </c>
      <c r="B1" s="175"/>
      <c r="C1" s="175"/>
      <c r="D1" s="142" t="s">
        <v>0</v>
      </c>
      <c r="E1" s="143">
        <f>'Notas a los Edos Financieros'!D1</f>
        <v>2023</v>
      </c>
    </row>
    <row r="2" spans="1:5" s="144" customFormat="1" ht="18.95" customHeight="1" x14ac:dyDescent="0.25">
      <c r="A2" s="175" t="s">
        <v>472</v>
      </c>
      <c r="B2" s="175"/>
      <c r="C2" s="175"/>
      <c r="D2" s="142" t="s">
        <v>2</v>
      </c>
      <c r="E2" s="143" t="str">
        <f>'Notas a los Edos Financieros'!D2</f>
        <v>Trimestral</v>
      </c>
    </row>
    <row r="3" spans="1:5" s="144" customFormat="1" ht="18.95" customHeight="1" x14ac:dyDescent="0.25">
      <c r="A3" s="175" t="str">
        <f>ESF!A3</f>
        <v>Correspondiente del 01 de Enero al 31 de Diciembre de 2023</v>
      </c>
      <c r="B3" s="175"/>
      <c r="C3" s="175"/>
      <c r="D3" s="142" t="s">
        <v>4</v>
      </c>
      <c r="E3" s="143">
        <f>'Notas a los Edos Financieros'!D3</f>
        <v>4</v>
      </c>
    </row>
    <row r="4" spans="1:5" x14ac:dyDescent="0.2">
      <c r="A4" s="145" t="s">
        <v>66</v>
      </c>
      <c r="B4" s="146"/>
      <c r="C4" s="146"/>
      <c r="D4" s="146"/>
      <c r="E4" s="146"/>
    </row>
    <row r="6" spans="1:5" ht="33.75" x14ac:dyDescent="0.2">
      <c r="A6" s="146" t="s">
        <v>473</v>
      </c>
      <c r="B6" s="146"/>
      <c r="C6" s="146"/>
      <c r="D6" s="146"/>
    </row>
    <row r="7" spans="1:5" x14ac:dyDescent="0.2">
      <c r="A7" s="148" t="s">
        <v>68</v>
      </c>
      <c r="B7" s="148" t="s">
        <v>474</v>
      </c>
      <c r="C7" s="149">
        <v>2023</v>
      </c>
      <c r="D7" s="149">
        <v>2022</v>
      </c>
    </row>
    <row r="8" spans="1:5" x14ac:dyDescent="0.2">
      <c r="A8" s="150">
        <v>1111</v>
      </c>
      <c r="B8" s="147" t="s">
        <v>475</v>
      </c>
      <c r="C8" s="151">
        <v>0</v>
      </c>
      <c r="D8" s="151">
        <v>0</v>
      </c>
    </row>
    <row r="9" spans="1:5" x14ac:dyDescent="0.2">
      <c r="A9" s="150">
        <v>1112</v>
      </c>
      <c r="B9" s="147" t="s">
        <v>476</v>
      </c>
      <c r="C9" s="151">
        <v>1170829.6200000001</v>
      </c>
      <c r="D9" s="151">
        <v>717741.71</v>
      </c>
    </row>
    <row r="10" spans="1:5" x14ac:dyDescent="0.2">
      <c r="A10" s="150">
        <v>1113</v>
      </c>
      <c r="B10" s="147" t="s">
        <v>477</v>
      </c>
      <c r="C10" s="151">
        <v>0</v>
      </c>
      <c r="D10" s="151">
        <v>0</v>
      </c>
    </row>
    <row r="11" spans="1:5" x14ac:dyDescent="0.2">
      <c r="A11" s="150">
        <v>1114</v>
      </c>
      <c r="B11" s="147" t="s">
        <v>72</v>
      </c>
      <c r="C11" s="151">
        <v>0</v>
      </c>
      <c r="D11" s="151">
        <v>0</v>
      </c>
    </row>
    <row r="12" spans="1:5" x14ac:dyDescent="0.2">
      <c r="A12" s="150">
        <v>1115</v>
      </c>
      <c r="B12" s="147" t="s">
        <v>73</v>
      </c>
      <c r="C12" s="151">
        <v>0</v>
      </c>
      <c r="D12" s="151">
        <v>0</v>
      </c>
    </row>
    <row r="13" spans="1:5" x14ac:dyDescent="0.2">
      <c r="A13" s="150">
        <v>1116</v>
      </c>
      <c r="B13" s="147" t="s">
        <v>478</v>
      </c>
      <c r="C13" s="151">
        <v>0</v>
      </c>
      <c r="D13" s="151">
        <v>0</v>
      </c>
    </row>
    <row r="14" spans="1:5" x14ac:dyDescent="0.2">
      <c r="A14" s="150">
        <v>1119</v>
      </c>
      <c r="B14" s="147" t="s">
        <v>479</v>
      </c>
      <c r="C14" s="151">
        <v>0</v>
      </c>
      <c r="D14" s="151">
        <v>0</v>
      </c>
    </row>
    <row r="15" spans="1:5" x14ac:dyDescent="0.2">
      <c r="A15" s="152">
        <v>1110</v>
      </c>
      <c r="B15" s="153" t="s">
        <v>480</v>
      </c>
      <c r="C15" s="154">
        <f>SUM(C8:C14)</f>
        <v>1170829.6200000001</v>
      </c>
      <c r="D15" s="154">
        <f>SUM(D8:D14)</f>
        <v>717741.71</v>
      </c>
    </row>
    <row r="18" spans="1:4" ht="45" x14ac:dyDescent="0.2">
      <c r="A18" s="146" t="s">
        <v>481</v>
      </c>
      <c r="B18" s="146"/>
      <c r="C18" s="146"/>
      <c r="D18" s="146"/>
    </row>
    <row r="19" spans="1:4" x14ac:dyDescent="0.2">
      <c r="A19" s="148" t="s">
        <v>68</v>
      </c>
      <c r="B19" s="148" t="s">
        <v>474</v>
      </c>
      <c r="C19" s="149" t="s">
        <v>482</v>
      </c>
      <c r="D19" s="149" t="s">
        <v>483</v>
      </c>
    </row>
    <row r="20" spans="1:4" x14ac:dyDescent="0.2">
      <c r="A20" s="152">
        <v>1230</v>
      </c>
      <c r="B20" s="155" t="s">
        <v>121</v>
      </c>
      <c r="C20" s="154">
        <f>SUM(C21:C27)</f>
        <v>0</v>
      </c>
      <c r="D20" s="154">
        <f>SUM(D21:D27)</f>
        <v>0</v>
      </c>
    </row>
    <row r="21" spans="1:4" x14ac:dyDescent="0.2">
      <c r="A21" s="150">
        <v>1231</v>
      </c>
      <c r="B21" s="147" t="s">
        <v>122</v>
      </c>
      <c r="C21" s="151">
        <v>0</v>
      </c>
      <c r="D21" s="151">
        <v>0</v>
      </c>
    </row>
    <row r="22" spans="1:4" x14ac:dyDescent="0.2">
      <c r="A22" s="150">
        <v>1232</v>
      </c>
      <c r="B22" s="147" t="s">
        <v>123</v>
      </c>
      <c r="C22" s="151">
        <v>0</v>
      </c>
      <c r="D22" s="151">
        <v>0</v>
      </c>
    </row>
    <row r="23" spans="1:4" x14ac:dyDescent="0.2">
      <c r="A23" s="150">
        <v>1233</v>
      </c>
      <c r="B23" s="147" t="s">
        <v>124</v>
      </c>
      <c r="C23" s="151">
        <v>0</v>
      </c>
      <c r="D23" s="151">
        <v>0</v>
      </c>
    </row>
    <row r="24" spans="1:4" x14ac:dyDescent="0.2">
      <c r="A24" s="150">
        <v>1234</v>
      </c>
      <c r="B24" s="147" t="s">
        <v>125</v>
      </c>
      <c r="C24" s="151">
        <v>0</v>
      </c>
      <c r="D24" s="151">
        <v>0</v>
      </c>
    </row>
    <row r="25" spans="1:4" x14ac:dyDescent="0.2">
      <c r="A25" s="150">
        <v>1235</v>
      </c>
      <c r="B25" s="147" t="s">
        <v>126</v>
      </c>
      <c r="C25" s="151">
        <v>0</v>
      </c>
      <c r="D25" s="151">
        <v>0</v>
      </c>
    </row>
    <row r="26" spans="1:4" x14ac:dyDescent="0.2">
      <c r="A26" s="150">
        <v>1236</v>
      </c>
      <c r="B26" s="147" t="s">
        <v>127</v>
      </c>
      <c r="C26" s="151">
        <v>0</v>
      </c>
      <c r="D26" s="151">
        <v>0</v>
      </c>
    </row>
    <row r="27" spans="1:4" x14ac:dyDescent="0.2">
      <c r="A27" s="150">
        <v>1239</v>
      </c>
      <c r="B27" s="147" t="s">
        <v>128</v>
      </c>
      <c r="C27" s="151">
        <v>0</v>
      </c>
      <c r="D27" s="151">
        <v>0</v>
      </c>
    </row>
    <row r="28" spans="1:4" x14ac:dyDescent="0.2">
      <c r="A28" s="152">
        <v>1240</v>
      </c>
      <c r="B28" s="155" t="s">
        <v>129</v>
      </c>
      <c r="C28" s="154">
        <f>SUM(C29:C36)</f>
        <v>50300.01</v>
      </c>
      <c r="D28" s="154">
        <f>SUM(D29:D36)</f>
        <v>50300.01</v>
      </c>
    </row>
    <row r="29" spans="1:4" x14ac:dyDescent="0.2">
      <c r="A29" s="150">
        <v>1241</v>
      </c>
      <c r="B29" s="147" t="s">
        <v>130</v>
      </c>
      <c r="C29" s="151">
        <v>42006.01</v>
      </c>
      <c r="D29" s="151">
        <v>42006.01</v>
      </c>
    </row>
    <row r="30" spans="1:4" x14ac:dyDescent="0.2">
      <c r="A30" s="150">
        <v>1242</v>
      </c>
      <c r="B30" s="147" t="s">
        <v>131</v>
      </c>
      <c r="C30" s="151">
        <v>0</v>
      </c>
      <c r="D30" s="151">
        <v>0</v>
      </c>
    </row>
    <row r="31" spans="1:4" x14ac:dyDescent="0.2">
      <c r="A31" s="150">
        <v>1243</v>
      </c>
      <c r="B31" s="147" t="s">
        <v>132</v>
      </c>
      <c r="C31" s="151">
        <v>8294</v>
      </c>
      <c r="D31" s="151">
        <v>8294</v>
      </c>
    </row>
    <row r="32" spans="1:4" x14ac:dyDescent="0.2">
      <c r="A32" s="150">
        <v>1244</v>
      </c>
      <c r="B32" s="147" t="s">
        <v>133</v>
      </c>
      <c r="C32" s="151">
        <v>0</v>
      </c>
      <c r="D32" s="151">
        <v>0</v>
      </c>
    </row>
    <row r="33" spans="1:6" x14ac:dyDescent="0.2">
      <c r="A33" s="150">
        <v>1245</v>
      </c>
      <c r="B33" s="147" t="s">
        <v>134</v>
      </c>
      <c r="C33" s="151">
        <v>0</v>
      </c>
      <c r="D33" s="151">
        <v>0</v>
      </c>
    </row>
    <row r="34" spans="1:6" x14ac:dyDescent="0.2">
      <c r="A34" s="150">
        <v>1246</v>
      </c>
      <c r="B34" s="147" t="s">
        <v>135</v>
      </c>
      <c r="C34" s="151">
        <v>0</v>
      </c>
      <c r="D34" s="151">
        <v>0</v>
      </c>
    </row>
    <row r="35" spans="1:6" x14ac:dyDescent="0.2">
      <c r="A35" s="150">
        <v>1247</v>
      </c>
      <c r="B35" s="147" t="s">
        <v>136</v>
      </c>
      <c r="C35" s="151">
        <v>0</v>
      </c>
      <c r="D35" s="151">
        <v>0</v>
      </c>
    </row>
    <row r="36" spans="1:6" x14ac:dyDescent="0.2">
      <c r="A36" s="150">
        <v>1248</v>
      </c>
      <c r="B36" s="147" t="s">
        <v>137</v>
      </c>
      <c r="C36" s="151">
        <v>0</v>
      </c>
      <c r="D36" s="151">
        <v>0</v>
      </c>
    </row>
    <row r="37" spans="1:6" x14ac:dyDescent="0.2">
      <c r="A37" s="152">
        <v>1250</v>
      </c>
      <c r="B37" s="155" t="s">
        <v>141</v>
      </c>
      <c r="C37" s="154">
        <f>SUM(C38:C42)</f>
        <v>0</v>
      </c>
      <c r="D37" s="154">
        <f>SUM(D38:D42)</f>
        <v>0</v>
      </c>
    </row>
    <row r="38" spans="1:6" x14ac:dyDescent="0.2">
      <c r="A38" s="150">
        <v>1251</v>
      </c>
      <c r="B38" s="147" t="s">
        <v>142</v>
      </c>
      <c r="C38" s="151">
        <v>0</v>
      </c>
      <c r="D38" s="151">
        <v>0</v>
      </c>
    </row>
    <row r="39" spans="1:6" x14ac:dyDescent="0.2">
      <c r="A39" s="150">
        <v>1252</v>
      </c>
      <c r="B39" s="147" t="s">
        <v>143</v>
      </c>
      <c r="C39" s="151">
        <v>0</v>
      </c>
      <c r="D39" s="151">
        <v>0</v>
      </c>
    </row>
    <row r="40" spans="1:6" x14ac:dyDescent="0.2">
      <c r="A40" s="150">
        <v>1253</v>
      </c>
      <c r="B40" s="147" t="s">
        <v>144</v>
      </c>
      <c r="C40" s="151">
        <v>0</v>
      </c>
      <c r="D40" s="151">
        <v>0</v>
      </c>
    </row>
    <row r="41" spans="1:6" x14ac:dyDescent="0.2">
      <c r="A41" s="150">
        <v>1254</v>
      </c>
      <c r="B41" s="147" t="s">
        <v>145</v>
      </c>
      <c r="C41" s="151">
        <v>0</v>
      </c>
      <c r="D41" s="151">
        <v>0</v>
      </c>
    </row>
    <row r="42" spans="1:6" x14ac:dyDescent="0.2">
      <c r="A42" s="150">
        <v>1259</v>
      </c>
      <c r="B42" s="147" t="s">
        <v>146</v>
      </c>
      <c r="C42" s="151">
        <v>0</v>
      </c>
      <c r="D42" s="151">
        <v>0</v>
      </c>
    </row>
    <row r="43" spans="1:6" x14ac:dyDescent="0.2">
      <c r="A43" s="150"/>
      <c r="B43" s="153" t="s">
        <v>484</v>
      </c>
      <c r="C43" s="154">
        <f>C20+C28+C37</f>
        <v>50300.01</v>
      </c>
      <c r="D43" s="154">
        <f>D20+D28+D37</f>
        <v>50300.01</v>
      </c>
    </row>
    <row r="45" spans="1:6" ht="57" x14ac:dyDescent="0.25">
      <c r="A45" s="146" t="s">
        <v>485</v>
      </c>
      <c r="B45" s="146"/>
      <c r="C45" s="146"/>
      <c r="D45" s="146"/>
      <c r="F45" s="156"/>
    </row>
    <row r="46" spans="1:6" ht="15" x14ac:dyDescent="0.25">
      <c r="A46" s="148" t="s">
        <v>68</v>
      </c>
      <c r="B46" s="148" t="s">
        <v>474</v>
      </c>
      <c r="C46" s="149">
        <v>2023</v>
      </c>
      <c r="D46" s="149">
        <v>2022</v>
      </c>
      <c r="F46" s="156"/>
    </row>
    <row r="47" spans="1:6" ht="15" x14ac:dyDescent="0.25">
      <c r="A47" s="152">
        <v>3210</v>
      </c>
      <c r="B47" s="155" t="s">
        <v>486</v>
      </c>
      <c r="C47" s="154">
        <v>467947.78</v>
      </c>
      <c r="D47" s="154">
        <v>0</v>
      </c>
      <c r="E47" s="157"/>
      <c r="F47" s="156"/>
    </row>
    <row r="48" spans="1:6" ht="15" x14ac:dyDescent="0.25">
      <c r="A48" s="150"/>
      <c r="B48" s="153" t="s">
        <v>487</v>
      </c>
      <c r="C48" s="154">
        <f>C49+C61+C89+C92</f>
        <v>122925.28</v>
      </c>
      <c r="D48" s="154">
        <f>D49+D61+D89+D92</f>
        <v>92308.51999999999</v>
      </c>
      <c r="E48" s="158"/>
      <c r="F48" s="156"/>
    </row>
    <row r="49" spans="1:6" ht="15" x14ac:dyDescent="0.25">
      <c r="A49" s="152">
        <v>5400</v>
      </c>
      <c r="B49" s="155" t="s">
        <v>399</v>
      </c>
      <c r="C49" s="154">
        <f>C50+C52+C54+C56+C58</f>
        <v>0</v>
      </c>
      <c r="D49" s="154">
        <f>D50+D52+D54+D56+D58</f>
        <v>0</v>
      </c>
      <c r="F49" s="156"/>
    </row>
    <row r="50" spans="1:6" ht="15" x14ac:dyDescent="0.25">
      <c r="A50" s="150">
        <v>5410</v>
      </c>
      <c r="B50" s="147" t="s">
        <v>488</v>
      </c>
      <c r="C50" s="151">
        <f>C51</f>
        <v>0</v>
      </c>
      <c r="D50" s="151">
        <f>D51</f>
        <v>0</v>
      </c>
      <c r="F50" s="156"/>
    </row>
    <row r="51" spans="1:6" ht="15" x14ac:dyDescent="0.25">
      <c r="A51" s="150">
        <v>5411</v>
      </c>
      <c r="B51" s="147" t="s">
        <v>401</v>
      </c>
      <c r="C51" s="151">
        <v>0</v>
      </c>
      <c r="D51" s="151">
        <v>0</v>
      </c>
      <c r="F51" s="156"/>
    </row>
    <row r="52" spans="1:6" ht="15" x14ac:dyDescent="0.25">
      <c r="A52" s="150">
        <v>5420</v>
      </c>
      <c r="B52" s="147" t="s">
        <v>489</v>
      </c>
      <c r="C52" s="151">
        <f>C53</f>
        <v>0</v>
      </c>
      <c r="D52" s="151">
        <f>D53</f>
        <v>0</v>
      </c>
      <c r="F52" s="156"/>
    </row>
    <row r="53" spans="1:6" ht="15" x14ac:dyDescent="0.25">
      <c r="A53" s="150">
        <v>5421</v>
      </c>
      <c r="B53" s="147" t="s">
        <v>404</v>
      </c>
      <c r="C53" s="151">
        <v>0</v>
      </c>
      <c r="D53" s="151">
        <v>0</v>
      </c>
      <c r="F53" s="156"/>
    </row>
    <row r="54" spans="1:6" ht="15" x14ac:dyDescent="0.25">
      <c r="A54" s="150">
        <v>5430</v>
      </c>
      <c r="B54" s="147" t="s">
        <v>490</v>
      </c>
      <c r="C54" s="151">
        <f>C55</f>
        <v>0</v>
      </c>
      <c r="D54" s="151">
        <f>D55</f>
        <v>0</v>
      </c>
      <c r="F54" s="156"/>
    </row>
    <row r="55" spans="1:6" ht="15" x14ac:dyDescent="0.25">
      <c r="A55" s="150">
        <v>5431</v>
      </c>
      <c r="B55" s="147" t="s">
        <v>407</v>
      </c>
      <c r="C55" s="151">
        <v>0</v>
      </c>
      <c r="D55" s="151">
        <v>0</v>
      </c>
      <c r="F55" s="156"/>
    </row>
    <row r="56" spans="1:6" ht="15" x14ac:dyDescent="0.25">
      <c r="A56" s="150">
        <v>5440</v>
      </c>
      <c r="B56" s="147" t="s">
        <v>491</v>
      </c>
      <c r="C56" s="151">
        <f>C57</f>
        <v>0</v>
      </c>
      <c r="D56" s="151">
        <f>D57</f>
        <v>0</v>
      </c>
      <c r="F56" s="156"/>
    </row>
    <row r="57" spans="1:6" ht="15" x14ac:dyDescent="0.25">
      <c r="A57" s="150">
        <v>5441</v>
      </c>
      <c r="B57" s="147" t="s">
        <v>491</v>
      </c>
      <c r="C57" s="151">
        <v>0</v>
      </c>
      <c r="D57" s="151">
        <v>0</v>
      </c>
      <c r="F57" s="156"/>
    </row>
    <row r="58" spans="1:6" ht="9.9499999999999993" customHeight="1" x14ac:dyDescent="0.25">
      <c r="A58" s="150">
        <v>5450</v>
      </c>
      <c r="B58" s="147" t="s">
        <v>492</v>
      </c>
      <c r="C58" s="151">
        <f>SUM(C59:C60)</f>
        <v>0</v>
      </c>
      <c r="D58" s="151">
        <f>SUM(D59:D60)</f>
        <v>0</v>
      </c>
      <c r="F58" s="156"/>
    </row>
    <row r="59" spans="1:6" ht="15" x14ac:dyDescent="0.25">
      <c r="A59" s="150">
        <v>5451</v>
      </c>
      <c r="B59" s="147" t="s">
        <v>411</v>
      </c>
      <c r="C59" s="151">
        <v>0</v>
      </c>
      <c r="D59" s="151">
        <v>0</v>
      </c>
      <c r="F59" s="156"/>
    </row>
    <row r="60" spans="1:6" ht="15" x14ac:dyDescent="0.25">
      <c r="A60" s="150">
        <v>5452</v>
      </c>
      <c r="B60" s="147" t="s">
        <v>412</v>
      </c>
      <c r="C60" s="151">
        <v>0</v>
      </c>
      <c r="D60" s="151">
        <v>0</v>
      </c>
      <c r="F60" s="156"/>
    </row>
    <row r="61" spans="1:6" ht="15" x14ac:dyDescent="0.25">
      <c r="A61" s="152">
        <v>5500</v>
      </c>
      <c r="B61" s="155" t="s">
        <v>413</v>
      </c>
      <c r="C61" s="154">
        <f>C62+C71+C74+C80</f>
        <v>105749.28</v>
      </c>
      <c r="D61" s="154">
        <f>D62+D71+D74+D80</f>
        <v>92308.51999999999</v>
      </c>
      <c r="F61" s="156"/>
    </row>
    <row r="62" spans="1:6" ht="15" x14ac:dyDescent="0.25">
      <c r="A62" s="152">
        <v>5510</v>
      </c>
      <c r="B62" s="155" t="s">
        <v>414</v>
      </c>
      <c r="C62" s="154">
        <f>SUM(C63:C70)</f>
        <v>105749.28</v>
      </c>
      <c r="D62" s="154">
        <f>SUM(D63:D70)</f>
        <v>92308.51999999999</v>
      </c>
      <c r="F62" s="156"/>
    </row>
    <row r="63" spans="1:6" ht="15" x14ac:dyDescent="0.25">
      <c r="A63" s="150">
        <v>5511</v>
      </c>
      <c r="B63" s="147" t="s">
        <v>415</v>
      </c>
      <c r="C63" s="151">
        <v>0</v>
      </c>
      <c r="D63" s="151">
        <v>0</v>
      </c>
      <c r="F63" s="156"/>
    </row>
    <row r="64" spans="1:6" ht="15" x14ac:dyDescent="0.25">
      <c r="A64" s="150">
        <v>5512</v>
      </c>
      <c r="B64" s="147" t="s">
        <v>416</v>
      </c>
      <c r="C64" s="151">
        <v>0</v>
      </c>
      <c r="D64" s="151">
        <v>0</v>
      </c>
      <c r="F64" s="156"/>
    </row>
    <row r="65" spans="1:6" ht="15" x14ac:dyDescent="0.25">
      <c r="A65" s="150">
        <v>5513</v>
      </c>
      <c r="B65" s="147" t="s">
        <v>417</v>
      </c>
      <c r="C65" s="151">
        <v>0</v>
      </c>
      <c r="D65" s="151">
        <v>0</v>
      </c>
      <c r="F65" s="156"/>
    </row>
    <row r="66" spans="1:6" ht="15" x14ac:dyDescent="0.25">
      <c r="A66" s="150">
        <v>5514</v>
      </c>
      <c r="B66" s="147" t="s">
        <v>418</v>
      </c>
      <c r="C66" s="151">
        <v>0</v>
      </c>
      <c r="D66" s="151">
        <v>0</v>
      </c>
      <c r="F66" s="156"/>
    </row>
    <row r="67" spans="1:6" ht="15" x14ac:dyDescent="0.25">
      <c r="A67" s="150">
        <v>5515</v>
      </c>
      <c r="B67" s="147" t="s">
        <v>419</v>
      </c>
      <c r="C67" s="151">
        <v>105170.44</v>
      </c>
      <c r="D67" s="151">
        <v>91729.68</v>
      </c>
      <c r="F67" s="156"/>
    </row>
    <row r="68" spans="1:6" ht="15" x14ac:dyDescent="0.25">
      <c r="A68" s="150">
        <v>5516</v>
      </c>
      <c r="B68" s="147" t="s">
        <v>420</v>
      </c>
      <c r="C68" s="151">
        <v>0</v>
      </c>
      <c r="D68" s="151">
        <v>0</v>
      </c>
      <c r="F68" s="156"/>
    </row>
    <row r="69" spans="1:6" ht="15" x14ac:dyDescent="0.25">
      <c r="A69" s="150">
        <v>5517</v>
      </c>
      <c r="B69" s="147" t="s">
        <v>421</v>
      </c>
      <c r="C69" s="151">
        <v>578.84</v>
      </c>
      <c r="D69" s="151">
        <v>578.84</v>
      </c>
      <c r="F69" s="156"/>
    </row>
    <row r="70" spans="1:6" ht="15" x14ac:dyDescent="0.25">
      <c r="A70" s="150">
        <v>5518</v>
      </c>
      <c r="B70" s="147" t="s">
        <v>422</v>
      </c>
      <c r="C70" s="151">
        <v>0</v>
      </c>
      <c r="D70" s="151">
        <v>0</v>
      </c>
      <c r="F70" s="156"/>
    </row>
    <row r="71" spans="1:6" ht="15" x14ac:dyDescent="0.25">
      <c r="A71" s="152">
        <v>5520</v>
      </c>
      <c r="B71" s="155" t="s">
        <v>423</v>
      </c>
      <c r="C71" s="154">
        <f>SUM(C72:C73)</f>
        <v>0</v>
      </c>
      <c r="D71" s="154">
        <f>SUM(D72:D73)</f>
        <v>0</v>
      </c>
      <c r="F71" s="156"/>
    </row>
    <row r="72" spans="1:6" ht="15" x14ac:dyDescent="0.25">
      <c r="A72" s="150">
        <v>5521</v>
      </c>
      <c r="B72" s="147" t="s">
        <v>424</v>
      </c>
      <c r="C72" s="151">
        <v>0</v>
      </c>
      <c r="D72" s="151">
        <v>0</v>
      </c>
      <c r="F72" s="156"/>
    </row>
    <row r="73" spans="1:6" ht="15" x14ac:dyDescent="0.25">
      <c r="A73" s="150">
        <v>5522</v>
      </c>
      <c r="B73" s="147" t="s">
        <v>425</v>
      </c>
      <c r="C73" s="151">
        <v>0</v>
      </c>
      <c r="D73" s="151">
        <v>0</v>
      </c>
      <c r="F73" s="156"/>
    </row>
    <row r="74" spans="1:6" ht="15" x14ac:dyDescent="0.25">
      <c r="A74" s="152">
        <v>5530</v>
      </c>
      <c r="B74" s="155" t="s">
        <v>426</v>
      </c>
      <c r="C74" s="154">
        <f>SUM(C75:C79)</f>
        <v>0</v>
      </c>
      <c r="D74" s="154">
        <f>SUM(D75:D79)</f>
        <v>0</v>
      </c>
      <c r="F74" s="156"/>
    </row>
    <row r="75" spans="1:6" ht="15" x14ac:dyDescent="0.25">
      <c r="A75" s="150">
        <v>5531</v>
      </c>
      <c r="B75" s="147" t="s">
        <v>427</v>
      </c>
      <c r="C75" s="151">
        <v>0</v>
      </c>
      <c r="D75" s="151">
        <v>0</v>
      </c>
      <c r="F75" s="156"/>
    </row>
    <row r="76" spans="1:6" ht="15" x14ac:dyDescent="0.25">
      <c r="A76" s="150">
        <v>5532</v>
      </c>
      <c r="B76" s="147" t="s">
        <v>428</v>
      </c>
      <c r="C76" s="151">
        <v>0</v>
      </c>
      <c r="D76" s="151">
        <v>0</v>
      </c>
      <c r="F76" s="156"/>
    </row>
    <row r="77" spans="1:6" ht="15" x14ac:dyDescent="0.25">
      <c r="A77" s="150">
        <v>5533</v>
      </c>
      <c r="B77" s="147" t="s">
        <v>429</v>
      </c>
      <c r="C77" s="151">
        <v>0</v>
      </c>
      <c r="D77" s="151">
        <v>0</v>
      </c>
      <c r="F77" s="156"/>
    </row>
    <row r="78" spans="1:6" ht="15" x14ac:dyDescent="0.25">
      <c r="A78" s="150">
        <v>5534</v>
      </c>
      <c r="B78" s="147" t="s">
        <v>430</v>
      </c>
      <c r="C78" s="151">
        <v>0</v>
      </c>
      <c r="D78" s="151">
        <v>0</v>
      </c>
      <c r="F78" s="156"/>
    </row>
    <row r="79" spans="1:6" ht="15" x14ac:dyDescent="0.25">
      <c r="A79" s="150">
        <v>5535</v>
      </c>
      <c r="B79" s="147" t="s">
        <v>431</v>
      </c>
      <c r="C79" s="151">
        <v>0</v>
      </c>
      <c r="D79" s="151">
        <v>0</v>
      </c>
      <c r="F79" s="156"/>
    </row>
    <row r="80" spans="1:6" ht="15" x14ac:dyDescent="0.25">
      <c r="A80" s="152">
        <v>5590</v>
      </c>
      <c r="B80" s="155" t="s">
        <v>432</v>
      </c>
      <c r="C80" s="154">
        <f>SUM(C81:C88)</f>
        <v>0</v>
      </c>
      <c r="D80" s="154">
        <f>SUM(D81:D88)</f>
        <v>0</v>
      </c>
      <c r="F80" s="156"/>
    </row>
    <row r="81" spans="1:6" ht="15" x14ac:dyDescent="0.25">
      <c r="A81" s="150">
        <v>5591</v>
      </c>
      <c r="B81" s="147" t="s">
        <v>433</v>
      </c>
      <c r="C81" s="151">
        <v>0</v>
      </c>
      <c r="D81" s="151">
        <v>0</v>
      </c>
      <c r="F81" s="156"/>
    </row>
    <row r="82" spans="1:6" ht="15" x14ac:dyDescent="0.25">
      <c r="A82" s="150">
        <v>5592</v>
      </c>
      <c r="B82" s="147" t="s">
        <v>434</v>
      </c>
      <c r="C82" s="151">
        <v>0</v>
      </c>
      <c r="D82" s="151">
        <v>0</v>
      </c>
      <c r="F82" s="156"/>
    </row>
    <row r="83" spans="1:6" ht="15" x14ac:dyDescent="0.25">
      <c r="A83" s="150">
        <v>5593</v>
      </c>
      <c r="B83" s="147" t="s">
        <v>435</v>
      </c>
      <c r="C83" s="151">
        <v>0</v>
      </c>
      <c r="D83" s="151">
        <v>0</v>
      </c>
      <c r="F83" s="156"/>
    </row>
    <row r="84" spans="1:6" ht="15" x14ac:dyDescent="0.25">
      <c r="A84" s="150">
        <v>5594</v>
      </c>
      <c r="B84" s="147" t="s">
        <v>493</v>
      </c>
      <c r="C84" s="151">
        <v>0</v>
      </c>
      <c r="D84" s="151">
        <v>0</v>
      </c>
      <c r="F84" s="156"/>
    </row>
    <row r="85" spans="1:6" ht="15" x14ac:dyDescent="0.25">
      <c r="A85" s="150">
        <v>5595</v>
      </c>
      <c r="B85" s="147" t="s">
        <v>437</v>
      </c>
      <c r="C85" s="151">
        <v>0</v>
      </c>
      <c r="D85" s="151">
        <v>0</v>
      </c>
      <c r="F85" s="156"/>
    </row>
    <row r="86" spans="1:6" ht="15" x14ac:dyDescent="0.25">
      <c r="A86" s="150">
        <v>5596</v>
      </c>
      <c r="B86" s="147" t="s">
        <v>328</v>
      </c>
      <c r="C86" s="151">
        <v>0</v>
      </c>
      <c r="D86" s="151">
        <v>0</v>
      </c>
      <c r="F86" s="156"/>
    </row>
    <row r="87" spans="1:6" ht="15" x14ac:dyDescent="0.25">
      <c r="A87" s="150">
        <v>5597</v>
      </c>
      <c r="B87" s="147" t="s">
        <v>438</v>
      </c>
      <c r="C87" s="151">
        <v>0</v>
      </c>
      <c r="D87" s="151">
        <v>0</v>
      </c>
      <c r="F87" s="156"/>
    </row>
    <row r="88" spans="1:6" ht="15" x14ac:dyDescent="0.25">
      <c r="A88" s="150">
        <v>5599</v>
      </c>
      <c r="B88" s="147" t="s">
        <v>440</v>
      </c>
      <c r="C88" s="151">
        <v>0</v>
      </c>
      <c r="D88" s="151">
        <v>0</v>
      </c>
      <c r="F88" s="156"/>
    </row>
    <row r="89" spans="1:6" ht="15" x14ac:dyDescent="0.25">
      <c r="A89" s="152">
        <v>5600</v>
      </c>
      <c r="B89" s="155" t="s">
        <v>441</v>
      </c>
      <c r="C89" s="154">
        <f>C90</f>
        <v>0</v>
      </c>
      <c r="D89" s="154">
        <f>D90</f>
        <v>0</v>
      </c>
      <c r="F89" s="156"/>
    </row>
    <row r="90" spans="1:6" ht="15" x14ac:dyDescent="0.25">
      <c r="A90" s="152">
        <v>5610</v>
      </c>
      <c r="B90" s="155" t="s">
        <v>442</v>
      </c>
      <c r="C90" s="154">
        <f>C91</f>
        <v>0</v>
      </c>
      <c r="D90" s="154">
        <f>D91</f>
        <v>0</v>
      </c>
      <c r="F90" s="156"/>
    </row>
    <row r="91" spans="1:6" ht="15" x14ac:dyDescent="0.25">
      <c r="A91" s="150">
        <v>5611</v>
      </c>
      <c r="B91" s="147" t="s">
        <v>443</v>
      </c>
      <c r="C91" s="151">
        <v>0</v>
      </c>
      <c r="D91" s="151">
        <v>0</v>
      </c>
      <c r="F91" s="156"/>
    </row>
    <row r="92" spans="1:6" ht="15" x14ac:dyDescent="0.25">
      <c r="A92" s="152">
        <v>2110</v>
      </c>
      <c r="B92" s="159" t="s">
        <v>494</v>
      </c>
      <c r="C92" s="154">
        <f>SUM(C93:C97)</f>
        <v>17176</v>
      </c>
      <c r="D92" s="154">
        <f>SUM(D93:D97)</f>
        <v>0</v>
      </c>
      <c r="F92" s="156"/>
    </row>
    <row r="93" spans="1:6" ht="15" x14ac:dyDescent="0.25">
      <c r="A93" s="150">
        <v>2111</v>
      </c>
      <c r="B93" s="147" t="s">
        <v>495</v>
      </c>
      <c r="C93" s="151">
        <v>0</v>
      </c>
      <c r="D93" s="151">
        <v>0</v>
      </c>
      <c r="F93" s="156"/>
    </row>
    <row r="94" spans="1:6" ht="15" x14ac:dyDescent="0.25">
      <c r="A94" s="150">
        <v>2112</v>
      </c>
      <c r="B94" s="147" t="s">
        <v>496</v>
      </c>
      <c r="C94" s="151">
        <v>0</v>
      </c>
      <c r="D94" s="151">
        <v>0</v>
      </c>
      <c r="F94" s="156"/>
    </row>
    <row r="95" spans="1:6" ht="15" x14ac:dyDescent="0.25">
      <c r="A95" s="150">
        <v>2112</v>
      </c>
      <c r="B95" s="147" t="s">
        <v>497</v>
      </c>
      <c r="C95" s="151">
        <v>17176</v>
      </c>
      <c r="D95" s="151">
        <v>0</v>
      </c>
      <c r="F95" s="156"/>
    </row>
    <row r="96" spans="1:6" ht="15" x14ac:dyDescent="0.25">
      <c r="A96" s="150">
        <v>2115</v>
      </c>
      <c r="B96" s="147" t="s">
        <v>498</v>
      </c>
      <c r="C96" s="151">
        <v>0</v>
      </c>
      <c r="D96" s="151">
        <v>0</v>
      </c>
      <c r="F96" s="156"/>
    </row>
    <row r="97" spans="1:6" ht="15" x14ac:dyDescent="0.25">
      <c r="A97" s="150">
        <v>2114</v>
      </c>
      <c r="B97" s="147" t="s">
        <v>499</v>
      </c>
      <c r="C97" s="151">
        <v>0</v>
      </c>
      <c r="D97" s="151">
        <v>0</v>
      </c>
      <c r="F97" s="156"/>
    </row>
    <row r="98" spans="1:6" ht="15" x14ac:dyDescent="0.25">
      <c r="A98" s="150"/>
      <c r="B98" s="153" t="s">
        <v>500</v>
      </c>
      <c r="C98" s="154">
        <v>0</v>
      </c>
      <c r="D98" s="154">
        <v>0</v>
      </c>
      <c r="F98" s="156"/>
    </row>
    <row r="99" spans="1:6" ht="9.9499999999999993" customHeight="1" x14ac:dyDescent="0.2">
      <c r="A99" s="152">
        <v>4300</v>
      </c>
      <c r="B99" s="153" t="s">
        <v>43</v>
      </c>
      <c r="C99" s="151">
        <v>0</v>
      </c>
      <c r="D99" s="151">
        <v>0</v>
      </c>
    </row>
    <row r="100" spans="1:6" x14ac:dyDescent="0.2">
      <c r="A100" s="152">
        <v>4310</v>
      </c>
      <c r="B100" s="153" t="s">
        <v>313</v>
      </c>
      <c r="C100" s="154">
        <v>0</v>
      </c>
      <c r="D100" s="154">
        <v>0</v>
      </c>
    </row>
    <row r="101" spans="1:6" x14ac:dyDescent="0.2">
      <c r="A101" s="150">
        <v>4311</v>
      </c>
      <c r="B101" s="160" t="s">
        <v>314</v>
      </c>
      <c r="C101" s="151">
        <v>0</v>
      </c>
      <c r="D101" s="151">
        <v>0</v>
      </c>
    </row>
    <row r="102" spans="1:6" x14ac:dyDescent="0.2">
      <c r="A102" s="150">
        <v>4319</v>
      </c>
      <c r="B102" s="160" t="s">
        <v>315</v>
      </c>
      <c r="C102" s="151">
        <v>0</v>
      </c>
      <c r="D102" s="151">
        <v>0</v>
      </c>
    </row>
    <row r="103" spans="1:6" x14ac:dyDescent="0.2">
      <c r="A103" s="152">
        <v>4320</v>
      </c>
      <c r="B103" s="153" t="s">
        <v>316</v>
      </c>
      <c r="C103" s="154">
        <v>0</v>
      </c>
      <c r="D103" s="154">
        <v>0</v>
      </c>
    </row>
    <row r="104" spans="1:6" ht="9.9499999999999993" customHeight="1" x14ac:dyDescent="0.2">
      <c r="A104" s="150">
        <v>4321</v>
      </c>
      <c r="B104" s="160" t="s">
        <v>317</v>
      </c>
      <c r="C104" s="151">
        <v>0</v>
      </c>
      <c r="D104" s="151">
        <v>0</v>
      </c>
    </row>
    <row r="105" spans="1:6" x14ac:dyDescent="0.2">
      <c r="A105" s="150">
        <v>4322</v>
      </c>
      <c r="B105" s="160" t="s">
        <v>318</v>
      </c>
      <c r="C105" s="151">
        <v>0</v>
      </c>
      <c r="D105" s="151">
        <v>0</v>
      </c>
    </row>
    <row r="106" spans="1:6" x14ac:dyDescent="0.2">
      <c r="A106" s="150">
        <v>4323</v>
      </c>
      <c r="B106" s="160" t="s">
        <v>319</v>
      </c>
      <c r="C106" s="151">
        <v>0</v>
      </c>
      <c r="D106" s="151">
        <v>0</v>
      </c>
    </row>
    <row r="107" spans="1:6" ht="22.5" x14ac:dyDescent="0.2">
      <c r="A107" s="150">
        <v>4324</v>
      </c>
      <c r="B107" s="160" t="s">
        <v>320</v>
      </c>
      <c r="C107" s="151">
        <v>0</v>
      </c>
      <c r="D107" s="151">
        <v>0</v>
      </c>
    </row>
    <row r="108" spans="1:6" ht="22.5" x14ac:dyDescent="0.2">
      <c r="A108" s="150">
        <v>4325</v>
      </c>
      <c r="B108" s="160" t="s">
        <v>321</v>
      </c>
      <c r="C108" s="151">
        <v>0</v>
      </c>
      <c r="D108" s="151">
        <v>0</v>
      </c>
    </row>
    <row r="109" spans="1:6" ht="22.5" x14ac:dyDescent="0.2">
      <c r="A109" s="152">
        <v>4330</v>
      </c>
      <c r="B109" s="153" t="s">
        <v>322</v>
      </c>
      <c r="C109" s="154">
        <v>0</v>
      </c>
      <c r="D109" s="154">
        <v>0</v>
      </c>
    </row>
    <row r="110" spans="1:6" x14ac:dyDescent="0.2">
      <c r="A110" s="150">
        <v>4331</v>
      </c>
      <c r="B110" s="160" t="s">
        <v>322</v>
      </c>
      <c r="C110" s="151">
        <v>0</v>
      </c>
      <c r="D110" s="151">
        <v>0</v>
      </c>
    </row>
    <row r="111" spans="1:6" x14ac:dyDescent="0.2">
      <c r="A111" s="152">
        <v>4340</v>
      </c>
      <c r="B111" s="153" t="s">
        <v>323</v>
      </c>
      <c r="C111" s="154">
        <v>0</v>
      </c>
      <c r="D111" s="154">
        <v>0</v>
      </c>
    </row>
    <row r="112" spans="1:6" x14ac:dyDescent="0.2">
      <c r="A112" s="150">
        <v>4341</v>
      </c>
      <c r="B112" s="160" t="s">
        <v>323</v>
      </c>
      <c r="C112" s="151">
        <v>0</v>
      </c>
      <c r="D112" s="151">
        <v>0</v>
      </c>
    </row>
    <row r="113" spans="1:6" x14ac:dyDescent="0.2">
      <c r="A113" s="152">
        <v>4390</v>
      </c>
      <c r="B113" s="153" t="s">
        <v>324</v>
      </c>
      <c r="C113" s="154">
        <v>0</v>
      </c>
      <c r="D113" s="154">
        <v>0</v>
      </c>
    </row>
    <row r="114" spans="1:6" x14ac:dyDescent="0.2">
      <c r="A114" s="150">
        <v>4392</v>
      </c>
      <c r="B114" s="160" t="s">
        <v>325</v>
      </c>
      <c r="C114" s="151">
        <v>0</v>
      </c>
      <c r="D114" s="151">
        <v>0</v>
      </c>
    </row>
    <row r="115" spans="1:6" x14ac:dyDescent="0.2">
      <c r="A115" s="150">
        <v>4393</v>
      </c>
      <c r="B115" s="160" t="s">
        <v>326</v>
      </c>
      <c r="C115" s="151">
        <v>0</v>
      </c>
      <c r="D115" s="151">
        <v>0</v>
      </c>
    </row>
    <row r="116" spans="1:6" x14ac:dyDescent="0.2">
      <c r="A116" s="150">
        <v>4394</v>
      </c>
      <c r="B116" s="160" t="s">
        <v>327</v>
      </c>
      <c r="C116" s="151">
        <v>0</v>
      </c>
      <c r="D116" s="151">
        <v>0</v>
      </c>
    </row>
    <row r="117" spans="1:6" x14ac:dyDescent="0.2">
      <c r="A117" s="150">
        <v>4395</v>
      </c>
      <c r="B117" s="160" t="s">
        <v>328</v>
      </c>
      <c r="C117" s="151">
        <v>0</v>
      </c>
      <c r="D117" s="151">
        <v>0</v>
      </c>
    </row>
    <row r="118" spans="1:6" x14ac:dyDescent="0.2">
      <c r="A118" s="150">
        <v>4396</v>
      </c>
      <c r="B118" s="160" t="s">
        <v>329</v>
      </c>
      <c r="C118" s="151">
        <v>0</v>
      </c>
      <c r="D118" s="151">
        <v>0</v>
      </c>
    </row>
    <row r="119" spans="1:6" x14ac:dyDescent="0.2">
      <c r="A119" s="150">
        <v>4397</v>
      </c>
      <c r="B119" s="160" t="s">
        <v>330</v>
      </c>
      <c r="C119" s="151">
        <v>0</v>
      </c>
      <c r="D119" s="151">
        <v>0</v>
      </c>
    </row>
    <row r="120" spans="1:6" x14ac:dyDescent="0.2">
      <c r="A120" s="150">
        <v>4399</v>
      </c>
      <c r="B120" s="160" t="s">
        <v>324</v>
      </c>
      <c r="C120" s="151">
        <v>0</v>
      </c>
      <c r="D120" s="151">
        <v>0</v>
      </c>
    </row>
    <row r="121" spans="1:6" ht="15" x14ac:dyDescent="0.25">
      <c r="A121" s="152">
        <v>1120</v>
      </c>
      <c r="B121" s="159" t="s">
        <v>501</v>
      </c>
      <c r="C121" s="154">
        <v>0</v>
      </c>
      <c r="D121" s="154">
        <v>0</v>
      </c>
      <c r="F121" s="156"/>
    </row>
    <row r="122" spans="1:6" s="156" customFormat="1" ht="15" x14ac:dyDescent="0.25">
      <c r="A122" s="150">
        <v>1124</v>
      </c>
      <c r="B122" s="161" t="s">
        <v>502</v>
      </c>
      <c r="C122" s="151">
        <v>0</v>
      </c>
      <c r="D122" s="151">
        <v>0</v>
      </c>
    </row>
    <row r="123" spans="1:6" ht="15" x14ac:dyDescent="0.25">
      <c r="A123" s="150">
        <v>1124</v>
      </c>
      <c r="B123" s="161" t="s">
        <v>503</v>
      </c>
      <c r="C123" s="151">
        <v>0</v>
      </c>
      <c r="D123" s="151">
        <v>0</v>
      </c>
      <c r="F123" s="156"/>
    </row>
    <row r="124" spans="1:6" ht="15" x14ac:dyDescent="0.25">
      <c r="A124" s="150">
        <v>1124</v>
      </c>
      <c r="B124" s="161" t="s">
        <v>504</v>
      </c>
      <c r="C124" s="151">
        <v>0</v>
      </c>
      <c r="D124" s="151">
        <v>0</v>
      </c>
      <c r="F124" s="156"/>
    </row>
    <row r="125" spans="1:6" ht="15" x14ac:dyDescent="0.25">
      <c r="A125" s="150">
        <v>1124</v>
      </c>
      <c r="B125" s="161" t="s">
        <v>505</v>
      </c>
      <c r="C125" s="151">
        <v>0</v>
      </c>
      <c r="D125" s="151">
        <v>0</v>
      </c>
      <c r="F125" s="156"/>
    </row>
    <row r="126" spans="1:6" ht="15" x14ac:dyDescent="0.25">
      <c r="A126" s="150">
        <v>1124</v>
      </c>
      <c r="B126" s="161" t="s">
        <v>506</v>
      </c>
      <c r="C126" s="151">
        <v>0</v>
      </c>
      <c r="D126" s="151">
        <v>0</v>
      </c>
      <c r="F126" s="156"/>
    </row>
    <row r="127" spans="1:6" ht="15" x14ac:dyDescent="0.25">
      <c r="A127" s="150">
        <v>1124</v>
      </c>
      <c r="B127" s="161" t="s">
        <v>507</v>
      </c>
      <c r="C127" s="151">
        <v>0</v>
      </c>
      <c r="D127" s="151">
        <v>0</v>
      </c>
      <c r="F127" s="156"/>
    </row>
    <row r="128" spans="1:6" ht="15" x14ac:dyDescent="0.25">
      <c r="A128" s="150">
        <v>1122</v>
      </c>
      <c r="B128" s="161" t="s">
        <v>508</v>
      </c>
      <c r="C128" s="151">
        <v>0</v>
      </c>
      <c r="D128" s="151">
        <v>0</v>
      </c>
      <c r="F128" s="156"/>
    </row>
    <row r="129" spans="1:6" ht="15" x14ac:dyDescent="0.25">
      <c r="A129" s="150">
        <v>1122</v>
      </c>
      <c r="B129" s="161" t="s">
        <v>509</v>
      </c>
      <c r="C129" s="151">
        <v>0</v>
      </c>
      <c r="D129" s="151">
        <v>0</v>
      </c>
      <c r="F129" s="156"/>
    </row>
    <row r="130" spans="1:6" ht="15" x14ac:dyDescent="0.25">
      <c r="A130" s="150">
        <v>1122</v>
      </c>
      <c r="B130" s="161" t="s">
        <v>510</v>
      </c>
      <c r="C130" s="151">
        <v>0</v>
      </c>
      <c r="D130" s="151">
        <v>0</v>
      </c>
      <c r="F130" s="156"/>
    </row>
    <row r="131" spans="1:6" ht="15" x14ac:dyDescent="0.25">
      <c r="A131" s="152">
        <v>5120</v>
      </c>
      <c r="B131" s="159" t="s">
        <v>111</v>
      </c>
      <c r="C131" s="154">
        <v>0</v>
      </c>
      <c r="D131" s="154">
        <v>0</v>
      </c>
      <c r="F131" s="156"/>
    </row>
    <row r="132" spans="1:6" ht="15" x14ac:dyDescent="0.25">
      <c r="A132" s="150">
        <v>5120</v>
      </c>
      <c r="B132" s="161" t="s">
        <v>111</v>
      </c>
      <c r="C132" s="151">
        <v>0</v>
      </c>
      <c r="D132" s="151">
        <v>0</v>
      </c>
      <c r="F132" s="156"/>
    </row>
    <row r="133" spans="1:6" ht="15" x14ac:dyDescent="0.25">
      <c r="A133" s="150"/>
      <c r="B133" s="162" t="s">
        <v>511</v>
      </c>
      <c r="C133" s="154">
        <f>C47+C48-C98</f>
        <v>590873.06000000006</v>
      </c>
      <c r="D133" s="154">
        <f>D47+D48-D98</f>
        <v>92308.51999999999</v>
      </c>
      <c r="F133" s="156"/>
    </row>
    <row r="134" spans="1:6" ht="9.9499999999999993" customHeight="1" x14ac:dyDescent="0.25">
      <c r="F134" s="156"/>
    </row>
    <row r="135" spans="1:6" ht="9.9499999999999993" customHeight="1" x14ac:dyDescent="0.25">
      <c r="B135" s="163" t="s">
        <v>64</v>
      </c>
      <c r="F135" s="15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07" t="s">
        <v>50</v>
      </c>
      <c r="B4" s="27" t="s">
        <v>206</v>
      </c>
    </row>
    <row r="5" spans="1:2" ht="14.1" customHeight="1" x14ac:dyDescent="0.2">
      <c r="B5" s="27" t="s">
        <v>512</v>
      </c>
    </row>
    <row r="6" spans="1:2" ht="14.1" customHeight="1" x14ac:dyDescent="0.2">
      <c r="B6" s="27" t="s">
        <v>513</v>
      </c>
    </row>
    <row r="7" spans="1:2" ht="14.1" customHeight="1" x14ac:dyDescent="0.2">
      <c r="B7" s="27" t="s">
        <v>514</v>
      </c>
    </row>
    <row r="9" spans="1:2" ht="15" customHeight="1" x14ac:dyDescent="0.2">
      <c r="A9" s="107" t="s">
        <v>52</v>
      </c>
      <c r="B9" s="25" t="s">
        <v>515</v>
      </c>
    </row>
    <row r="10" spans="1:2" ht="15" customHeight="1" x14ac:dyDescent="0.2">
      <c r="B10" s="25" t="s">
        <v>516</v>
      </c>
    </row>
    <row r="11" spans="1:2" ht="15" customHeight="1" x14ac:dyDescent="0.2">
      <c r="B11" s="125" t="s">
        <v>517</v>
      </c>
    </row>
    <row r="13" spans="1:2" ht="15" customHeight="1" x14ac:dyDescent="0.2">
      <c r="A13" s="107" t="s">
        <v>54</v>
      </c>
      <c r="B13" s="27" t="s">
        <v>518</v>
      </c>
    </row>
    <row r="14" spans="1:2" x14ac:dyDescent="0.2">
      <c r="B14" s="27" t="s">
        <v>514</v>
      </c>
    </row>
    <row r="16" spans="1:2" ht="22.5" x14ac:dyDescent="0.2">
      <c r="A16" s="121" t="s">
        <v>519</v>
      </c>
      <c r="B16" s="120" t="s">
        <v>520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C8CB42-248C-4EA8-B7AA-B6D5EE3CA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0c865bf4-0f22-4e4d-b041-7b0c1657e5a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DELL</cp:lastModifiedBy>
  <cp:revision/>
  <dcterms:created xsi:type="dcterms:W3CDTF">2012-12-11T20:36:24Z</dcterms:created>
  <dcterms:modified xsi:type="dcterms:W3CDTF">2024-02-09T23:55:47Z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