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s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<sst xmlns="http://schemas.openxmlformats.org/spreadsheetml/2006/main" count="951" uniqueCount="674">
  <si>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</si>
  <si>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</si>
  <si>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</si>
  <si>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</si>
  <si>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</si>
  <si>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</si>
  <si>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</si>
  <si>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</si>
  <si>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</si>
  <si>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</si>
  <si>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</si>
  <si>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</si>
  <si>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</si>
  <si>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</si>
  <si>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</si>
  <si>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</si>
  <si>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</si>
  <si>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</si>
  <si>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</si>
  <si>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</si>
  <si>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</si>
  <si>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</si>
  <si>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</si>
  <si>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</si>
  <si>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</si>
  <si>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</si>
  <si>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</si>
  <si>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</si>
  <si>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</si>
  <si>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</si>
  <si>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</si>
  <si>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</si>
  <si>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</si>
  <si>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</si>
  <si>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</si>
  <si>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</si>
  <si>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</si>
  <si>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</si>
  <si>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</si>
  <si>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</si>
  <si>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</si>
  <si>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</si>
  <si>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</si>
  <si>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</si>
  <si>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</si>
  <si>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</si>
  <si>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</si>
  <si>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</si>
  <si>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</si>
  <si>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</si>
  <si>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</si>
  <si>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</si>
  <si>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</si>
  <si>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</si>
  <si>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</si>
  <si>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</si>
  <si>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</si>
  <si>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</si>
  <si>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</si>
  <si>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</si>
  <si>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</si>
  <si>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</si>
  <si>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</si>
  <si>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</si>
  <si>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</si>
  <si>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</si>
  <si>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</si>
  <si>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</si>
  <si>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</si>
  <si>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</si>
  <si>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</si>
  <si>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</si>
  <si>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</si>
  <si>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</si>
  <si>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</si>
  <si>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</si>
  <si>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</si>
  <si>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</si>
  <si>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</si>
  <si>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</si>
  <si>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</si>
  <si>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</si>
  <si>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</si>
  <si>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</si>
  <si>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</si>
  <si>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</si>
  <si>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</si>
  <si>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</si>
  <si>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</si>
  <si>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</si>
  <si>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</si>
  <si>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</si>
  <si>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</si>
  <si>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</si>
  <si>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</si>
  <si>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</si>
  <si>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</si>
  <si>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</si>
  <si>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</si>
  <si>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</si>
  <si>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</si>
  <si>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</si>
  <si>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</si>
  <si>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</si>
  <si>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</si>
  <si>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</si>
  <si>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</si>
  <si>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</si>
  <si>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</si>
  <si>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</si>
  <si>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</si>
  <si>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</si>
  <si>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</si>
  <si>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</si>
  <si>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</si>
  <si>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</si>
  <si>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</si>
  <si>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</si>
  <si>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</si>
  <si>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</si>
  <si>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</si>
  <si>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</si>
  <si>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</si>
  <si>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</si>
  <si>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</si>
  <si>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</si>
  <si>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</si>
  <si>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</si>
  <si>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</si>
  <si>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</si>
  <si>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</si>
  <si>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</si>
  <si>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</si>
  <si>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</si>
  <si>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</si>
  <si>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</si>
  <si>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</si>
  <si>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</si>
  <si>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</si>
  <si>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</si>
  <si>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</si>
  <si>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</si>
  <si>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</si>
  <si>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</si>
  <si>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</si>
  <si>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</si>
  <si>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</si>
  <si>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</si>
  <si>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</si>
  <si>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</si>
  <si>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</si>
  <si>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</si>
  <si>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</si>
  <si>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</si>
  <si>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</si>
  <si>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</si>
  <si>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</si>
  <si>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</si>
  <si>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</si>
  <si>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</si>
  <si>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</si>
  <si>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</si>
  <si>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</si>
  <si>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</si>
  <si>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</si>
  <si>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</si>
  <si>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</si>
  <si>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</si>
  <si>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</si>
  <si>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</si>
  <si>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</si>
  <si>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</si>
  <si>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</si>
  <si>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</si>
  <si>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</si>
  <si>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</si>
  <si>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</si>
  <si>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</si>
  <si>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</si>
  <si>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</si>
  <si>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</si>
  <si>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</si>
  <si>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</si>
  <si>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</si>
  <si>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</si>
  <si>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</si>
  <si>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</si>
  <si>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</si>
  <si>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</si>
  <si>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</si>
  <si>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</si>
  <si>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</si>
  <si>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</si>
  <si>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</si>
  <si>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</si>
  <si>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</si>
  <si>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</si>
  <si>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</si>
  <si>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</si>
  <si>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</si>
  <si>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</si>
  <si>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</si>
  <si>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</si>
  <si>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</si>
  <si>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</si>
  <si>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</si>
  <si>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</si>
  <si>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</si>
  <si>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</si>
  <si>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</si>
  <si>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</si>
  <si>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</si>
  <si>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</si>
  <si>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</si>
  <si>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</si>
  <si>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</si>
  <si>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</si>
  <si>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</si>
  <si>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</si>
  <si>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</si>
  <si>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</si>
  <si>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</si>
  <si>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</si>
  <si>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</si>
  <si>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</si>
  <si>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</si>
  <si>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</si>
  <si>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</si>
  <si>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</si>
  <si>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</si>
  <si>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</si>
  <si>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</si>
  <si>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</si>
  <si>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</si>
  <si>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</si>
  <si>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</si>
  <si>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</si>
  <si>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</si>
  <si>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</si>
  <si>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</si>
  <si>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</si>
  <si>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</si>
  <si>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</si>
  <si>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</si>
  <si>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</si>
  <si>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</si>
  <si>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</si>
  <si>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</si>
  <si>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</si>
  <si>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</si>
  <si>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</si>
  <si>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</si>
  <si>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</si>
  <si>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</si>
  <si>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</si>
  <si>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</si>
  <si>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</si>
  <si>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</si>
  <si>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</si>
  <si>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</si>
  <si>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</si>
  <si>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</si>
  <si>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</si>
  <si>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</si>
  <si>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</si>
  <si>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</si>
  <si>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</si>
  <si>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</si>
  <si>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</si>
  <si>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</si>
  <si>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</si>
  <si>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</si>
  <si>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</si>
  <si>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</si>
  <si>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</si>
  <si>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</si>
  <si>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</si>
  <si>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</si>
  <si>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</si>
  <si>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</si>
  <si>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</si>
  <si>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</si>
  <si>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</si>
  <si>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</si>
  <si>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</si>
  <si>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</si>
  <si>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</si>
  <si>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</si>
  <si>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</si>
  <si>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</si>
  <si>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</si>
  <si>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</si>
  <si>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</si>
  <si>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</si>
  <si>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</si>
  <si>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</si>
  <si>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</si>
  <si>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</si>
  <si>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</si>
  <si>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</si>
  <si>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</si>
  <si>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</si>
  <si>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</si>
  <si>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</si>
  <si>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</si>
  <si>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</si>
  <si>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</si>
  <si>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</si>
  <si>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</si>
  <si>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</si>
  <si>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</si>
  <si>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</si>
  <si>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</si>
  <si>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</si>
  <si>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</si>
  <si>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</si>
  <si>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</si>
  <si>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</si>
  <si>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</si>
  <si>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</si>
  <si>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</si>
  <si>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</si>
  <si>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</si>
  <si>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</si>
  <si>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</si>
  <si>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</si>
  <si>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</si>
  <si>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</si>
  <si>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</si>
  <si>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</si>
  <si>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</si>
  <si>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</si>
  <si>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</si>
  <si>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</si>
  <si>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</si>
  <si>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</si>
  <si>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</si>
  <si>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</si>
  <si>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</si>
  <si>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</si>
  <si>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</si>
  <si>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</si>
  <si>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</si>
  <si>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</si>
  <si>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</si>
  <si>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</si>
  <si>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</si>
  <si>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</si>
  <si>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</si>
  <si>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</si>
  <si>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</si>
  <si>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</si>
  <si>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</si>
  <si>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</si>
  <si>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</si>
  <si>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</si>
  <si>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</si>
  <si>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</si>
  <si>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</si>
  <si>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</si>
  <si>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</si>
  <si>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</si>
  <si>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</si>
  <si>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</si>
  <si>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</si>
  <si>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</si>
  <si>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</si>
  <si>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</si>
  <si>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</si>
  <si>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</si>
  <si>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</si>
  <si>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</si>
  <si>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</si>
  <si>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</si>
  <si>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</si>
  <si>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</si>
  <si>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</si>
  <si>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</si>
  <si>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</si>
  <si>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</si>
  <si>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</si>
  <si>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</si>
  <si>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</si>
  <si>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</si>
  <si>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</si>
  <si>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</si>
  <si>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</si>
  <si>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</si>
  <si>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</si>
  <si>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</si>
  <si>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</si>
  <si>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</si>
  <si>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</si>
  <si>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</si>
  <si>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</si>
  <si>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</si>
  <si>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</si>
  <si>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</si>
  <si>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</si>
  <si>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</si>
  <si>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</si>
  <si>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</si>
  <si>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</si>
  <si>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</si>
  <si>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</si>
  <si>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</si>
  <si>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</si>
  <si>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</si>
  <si>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</si>
  <si>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</si>
  <si>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</si>
  <si>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</si>
  <si>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</si>
  <si>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</si>
  <si>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</si>
  <si>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</si>
  <si>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</si>
  <si>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</si>
  <si>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</si>
  <si>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</si>
  <si>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</si>
  <si>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</si>
  <si>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</si>
  <si>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</si>
  <si>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</si>
  <si>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</si>
  <si>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</si>
  <si>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</si>
  <si>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</si>
  <si>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</si>
  <si>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</si>
  <si>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</si>
  <si>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</si>
  <si>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</si>
  <si>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</si>
  <si>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</si>
  <si>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</si>
  <si>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</si>
  <si>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</si>
  <si>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</si>
  <si>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</si>
  <si>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</si>
  <si>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</si>
  <si>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</si>
  <si>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</si>
  <si>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</si>
  <si>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</si>
  <si>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</si>
  <si>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</si>
  <si>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</si>
  <si>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</si>
  <si>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</si>
  <si>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</si>
  <si>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</si>
  <si>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</si>
  <si>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</si>
  <si>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</si>
  <si>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</si>
  <si>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</si>
  <si>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</si>
  <si>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</si>
  <si>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</si>
  <si>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</si>
  <si>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</si>
  <si>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</si>
  <si>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</si>
  <si>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</si>
  <si>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</si>
  <si>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</si>
  <si>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</si>
  <si>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</si>
  <si>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</si>
  <si>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</si>
  <si>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</si>
  <si>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</si>
  <si>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</si>
  <si>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</si>
  <si>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</si>
  <si>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</si>
  <si>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</si>
  <si>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</si>
  <si>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</si>
  <si>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</si>
  <si>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</si>
  <si>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</si>
  <si>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</si>
  <si>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</si>
  <si>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</si>
  <si>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</si>
  <si>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</si>
  <si>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</si>
  <si>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</si>
  <si>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</si>
  <si>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</si>
  <si>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</si>
  <si>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</si>
  <si>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</si>
  <si>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</si>
  <si>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</si>
  <si>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</si>
  <si>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</si>
  <si>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</si>
  <si>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</si>
  <si>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</si>
  <si>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</si>
  <si>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</si>
  <si>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</si>
  <si>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</si>
  <si>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</si>
  <si>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</si>
  <si>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</si>
  <si>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</si>
  <si>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</si>
  <si>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</si>
  <si>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</si>
  <si>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</si>
  <si>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</si>
  <si>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</si>
  <si>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</si>
  <si>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</si>
  <si>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</si>
  <si>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</si>
  <si>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</si>
  <si>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</si>
  <si>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</si>
  <si>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</si>
  <si>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</si>
  <si>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</si>
  <si>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</si>
  <si>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</si>
  <si>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</si>
  <si>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</si>
  <si>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</si>
  <si>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</si>
  <si>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</si>
  <si>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</si>
  <si>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</si>
  <si>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</si>
  <si>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</si>
  <si>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</si>
  <si>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</si>
  <si>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</si>
  <si>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</si>
  <si>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</si>
  <si>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</si>
  <si>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</si>
  <si>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</si>
  <si>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</si>
  <si>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</si>
  <si>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</si>
  <si>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</si>
  <si>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</si>
  <si>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</si>
  <si>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</si>
  <si>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</si>
  <si>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</si>
  <si>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</si>
  <si>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</si>
  <si>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</si>
  <si>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</si>
  <si>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</si>
  <si>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</si>
  <si>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</si>
  <si>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</si>
  <si>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</si>
  <si>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</si>
  <si>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</si>
  <si>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</si>
  <si>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</si>
  <si>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</si>
  <si>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</si>
  <si>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</si>
  <si>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</si>
  <si>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</si>
  <si>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</si>
  <si>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</si>
  <si>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</si>
  <si>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</si>
  <si>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</si>
  <si>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</si>
  <si>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</si>
  <si>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</si>
  <si>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</si>
  <si>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</si>
  <si>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</si>
  <si>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</si>
  <si>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</si>
  <si>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</si>
  <si>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</si>
  <si>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</si>
  <si>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</si>
  <si>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</si>
  <si>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</si>
  <si>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</si>
  <si>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</si>
  <si>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</si>
  <si>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</si>
  <si>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</si>
  <si>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</si>
  <si>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</si>
  <si>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</si>
  <si>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</si>
  <si>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</si>
  <si>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</si>
  <si>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</si>
  <si>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</si>
  <si>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</si>
  <si>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</si>
  <si>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</si>
  <si>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</si>
  <si>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</si>
  <si>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</si>
  <si>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</si>
  <si>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</si>
  <si>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</si>
  <si>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</si>
  <si>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</si>
  <si>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</si>
  <si>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</si>
  <si>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</si>
  <si>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</si>
  <si>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</si>
  <si>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</si>
  <si>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</si>
  <si>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</si>
  <si>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</si>
  <si>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</si>
  <si>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</si>
  <si>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</si>
  <si>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</si>
  <si>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</si>
  <si>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</si>
  <si>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</si>
  <si>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</si>
  <si>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</si>
  <si>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</si>
  <si>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</si>
  <si>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</si>
  <si>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</si>
  <si>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</si>
  <si>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</si>
  <si>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</si>
  <si>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</si>
  <si>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</si>
  <si>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</si>
  <si>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</si>
  <si>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</si>
  <si>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</si>
  <si>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</si>
  <si>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</si>
  <si>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</si>
  <si>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</si>
  <si>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</si>
  <si>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</si>
  <si>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</si>
  <si>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</si>
  <si>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</si>
  <si>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</si>
  <si>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</si>
  <si>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</si>
  <si>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</si>
  <si>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</si>
  <si>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</si>
  <si>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</si>
  <si>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</si>
  <si>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</si>
  <si>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</si>
  <si>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</si>
  <si>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</si>
  <si>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</si>
  <si>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</si>
  <si>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</si>
  <si>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 Desarrollo Integral de la Familia del Municipio de Tierra Blanca, Gto.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</si>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</sst>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2" fillId="0" borderId="0" xfId="33" applyNumberFormat="1" applyFont="1" applyFill="1" applyBorder="1" applyAlignment="1" applyProtection="1">
      <alignment horizontal="right" vertical="top"/>
      <protection locked="0"/>
    </xf>
    <xf numFmtId="3" fontId="8" fillId="0" borderId="0" xfId="10" applyNumberFormat="1" applyFont="1" applyBorder="1"/>
  </cellXfs>
  <cellStyles count="34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23"/>
    <cellStyle name="Millares 2 3" xfId="16"/>
    <cellStyle name="Millares 2 3 2" xfId="24"/>
    <cellStyle name="Millares 2 4" xfId="33"/>
    <cellStyle name="Millares 2 5" xfId="22"/>
    <cellStyle name="Millares 3" xfId="19"/>
    <cellStyle name="Millares 3 2" xfId="25"/>
    <cellStyle name="Millares 4" xfId="17"/>
    <cellStyle name="Moneda 2" xfId="2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3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F18" sqref="F18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4997604.09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360744.06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360744.06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4636860.03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topLeftCell="A19" workbookViewId="0">
      <selection activeCell="F32" sqref="F3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4156752.58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247900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0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247900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0</v>
      </c>
    </row>
    <row r="31" spans="1:3" x14ac:dyDescent="0.2">
      <c r="A31" s="90" t="s">
        <v>560</v>
      </c>
      <c r="B31" s="77" t="s">
        <v>441</v>
      </c>
      <c r="C31" s="150">
        <v>0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5" x14ac:dyDescent="0.2">
      <c r="A33" s="90" t="s">
        <v>562</v>
      </c>
      <c r="B33" s="77" t="s">
        <v>451</v>
      </c>
      <c r="C33" s="150">
        <v>0</v>
      </c>
    </row>
    <row r="34" spans="1:5" x14ac:dyDescent="0.2">
      <c r="A34" s="90" t="s">
        <v>563</v>
      </c>
      <c r="B34" s="77" t="s">
        <v>564</v>
      </c>
      <c r="C34" s="150">
        <v>0</v>
      </c>
    </row>
    <row r="35" spans="1:5" x14ac:dyDescent="0.2">
      <c r="A35" s="90" t="s">
        <v>565</v>
      </c>
      <c r="B35" s="77" t="s">
        <v>566</v>
      </c>
      <c r="C35" s="150">
        <v>0</v>
      </c>
    </row>
    <row r="36" spans="1:5" x14ac:dyDescent="0.2">
      <c r="A36" s="90" t="s">
        <v>567</v>
      </c>
      <c r="B36" s="77" t="s">
        <v>459</v>
      </c>
      <c r="C36" s="150">
        <v>0</v>
      </c>
    </row>
    <row r="37" spans="1:5" x14ac:dyDescent="0.2">
      <c r="A37" s="90" t="s">
        <v>568</v>
      </c>
      <c r="B37" s="85" t="s">
        <v>569</v>
      </c>
      <c r="C37" s="152">
        <v>0</v>
      </c>
    </row>
    <row r="38" spans="1:5" x14ac:dyDescent="0.2">
      <c r="A38" s="78"/>
      <c r="B38" s="81"/>
      <c r="C38" s="82"/>
    </row>
    <row r="39" spans="1:5" x14ac:dyDescent="0.2">
      <c r="A39" s="83" t="s">
        <v>84</v>
      </c>
      <c r="B39" s="58"/>
      <c r="C39" s="145">
        <f>C5-C7+C30</f>
        <v>3908852.58</v>
      </c>
      <c r="D39" s="194"/>
      <c r="E39" s="195"/>
    </row>
    <row r="41" spans="1:5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5659000</v>
      </c>
      <c r="E40" s="34">
        <v>0</v>
      </c>
      <c r="F40" s="34">
        <f t="shared" si="0"/>
        <v>5659000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5304504.09</v>
      </c>
      <c r="E41" s="34">
        <v>-6872849.5199999996</v>
      </c>
      <c r="F41" s="34">
        <f t="shared" si="0"/>
        <v>-1568345.4299999997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1213849.52</v>
      </c>
      <c r="E42" s="34">
        <v>-306900</v>
      </c>
      <c r="F42" s="34">
        <f t="shared" si="0"/>
        <v>906949.52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4997604.09</v>
      </c>
      <c r="E43" s="34">
        <v>-4997604.09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-4997604.09</v>
      </c>
      <c r="F44" s="34">
        <f t="shared" si="0"/>
        <v>-4997604.09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-5659000</v>
      </c>
      <c r="F45" s="34">
        <f t="shared" si="0"/>
        <v>-5659000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7842672.5899999999</v>
      </c>
      <c r="E46" s="34">
        <v>-5355475.6500000004</v>
      </c>
      <c r="F46" s="34">
        <f t="shared" si="0"/>
        <v>2487196.9399999995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1198723.07</v>
      </c>
      <c r="E47" s="34">
        <v>-2183672.59</v>
      </c>
      <c r="F47" s="34">
        <f t="shared" si="0"/>
        <v>-984949.51999999979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4156752.58</v>
      </c>
      <c r="E48" s="34">
        <v>-4156752.58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4156752.58</v>
      </c>
      <c r="E49" s="34">
        <v>-4156752.58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4156752.58</v>
      </c>
      <c r="E50" s="34">
        <v>-4156752.58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4156752.58</v>
      </c>
      <c r="E51" s="34">
        <v>0</v>
      </c>
      <c r="F51" s="34">
        <f t="shared" si="0"/>
        <v>4156752.58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73"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894390.07</v>
      </c>
      <c r="D15" s="24">
        <v>906877.07</v>
      </c>
      <c r="E15" s="24">
        <v>906747.34</v>
      </c>
      <c r="F15" s="24">
        <v>894181.93</v>
      </c>
      <c r="G15" s="24">
        <v>735478.91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219256.49</v>
      </c>
      <c r="D20" s="24">
        <v>219256.49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67265.440000000002</v>
      </c>
      <c r="D23" s="24">
        <v>67265.440000000002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500</v>
      </c>
      <c r="D24" s="24">
        <v>500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15945</v>
      </c>
    </row>
    <row r="42" spans="1:8" x14ac:dyDescent="0.2">
      <c r="A42" s="22">
        <v>1151</v>
      </c>
      <c r="B42" s="20" t="s">
        <v>225</v>
      </c>
      <c r="C42" s="24">
        <v>15945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1463856.5499999998</v>
      </c>
      <c r="D62" s="24">
        <f t="shared" ref="D62:E62" si="0">SUM(D63:D70)</f>
        <v>0</v>
      </c>
      <c r="E62" s="24">
        <f t="shared" si="0"/>
        <v>-771310.2300000001</v>
      </c>
    </row>
    <row r="63" spans="1:9" x14ac:dyDescent="0.2">
      <c r="A63" s="22">
        <v>1241</v>
      </c>
      <c r="B63" s="20" t="s">
        <v>239</v>
      </c>
      <c r="C63" s="24">
        <v>470501.66</v>
      </c>
      <c r="D63" s="24">
        <v>0</v>
      </c>
      <c r="E63" s="24">
        <v>-146737.32999999999</v>
      </c>
    </row>
    <row r="64" spans="1:9" x14ac:dyDescent="0.2">
      <c r="A64" s="22">
        <v>1242</v>
      </c>
      <c r="B64" s="20" t="s">
        <v>240</v>
      </c>
      <c r="C64" s="24">
        <v>43204.35</v>
      </c>
      <c r="D64" s="24">
        <v>0</v>
      </c>
      <c r="E64" s="24">
        <v>-17089.36</v>
      </c>
    </row>
    <row r="65" spans="1:9" x14ac:dyDescent="0.2">
      <c r="A65" s="22">
        <v>1243</v>
      </c>
      <c r="B65" s="20" t="s">
        <v>241</v>
      </c>
      <c r="C65" s="24">
        <v>10199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905147.37</v>
      </c>
      <c r="D66" s="24">
        <v>0</v>
      </c>
      <c r="E66" s="24">
        <v>-575243.37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34804.17</v>
      </c>
      <c r="D68" s="24">
        <v>0</v>
      </c>
      <c r="E68" s="24">
        <v>-32240.17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5788.4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5788.4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710631.29999999993</v>
      </c>
      <c r="D110" s="24">
        <f>SUM(D111:D119)</f>
        <v>710631.29999999993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229.26</v>
      </c>
      <c r="D111" s="24">
        <f>C111</f>
        <v>229.26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9176.9699999999993</v>
      </c>
      <c r="D112" s="24">
        <f t="shared" ref="D112:D119" si="1">C112</f>
        <v>9176.9699999999993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658615.94999999995</v>
      </c>
      <c r="D117" s="24">
        <f t="shared" si="1"/>
        <v>658615.94999999995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42609.120000000003</v>
      </c>
      <c r="D119" s="24">
        <f t="shared" si="1"/>
        <v>42609.120000000003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40"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21360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21360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21360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4537500.03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4537500.03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4537500.03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78000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78000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78000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3908852.58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3866756.58</v>
      </c>
      <c r="D99" s="57">
        <f>C99/$C$98</f>
        <v>0.98923059922612888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3220297.1300000004</v>
      </c>
      <c r="D100" s="57">
        <f t="shared" ref="D100:D163" si="0">C100/$C$98</f>
        <v>0.82384716847008854</v>
      </c>
      <c r="E100" s="56"/>
    </row>
    <row r="101" spans="1:5" x14ac:dyDescent="0.2">
      <c r="A101" s="54">
        <v>5111</v>
      </c>
      <c r="B101" s="51" t="s">
        <v>363</v>
      </c>
      <c r="C101" s="55">
        <v>2942811.91</v>
      </c>
      <c r="D101" s="57">
        <f t="shared" si="0"/>
        <v>0.75285824926147515</v>
      </c>
      <c r="E101" s="56"/>
    </row>
    <row r="102" spans="1:5" x14ac:dyDescent="0.2">
      <c r="A102" s="54">
        <v>5112</v>
      </c>
      <c r="B102" s="51" t="s">
        <v>364</v>
      </c>
      <c r="C102" s="55">
        <v>7469.66</v>
      </c>
      <c r="D102" s="57">
        <f t="shared" si="0"/>
        <v>1.9109597630310221E-3</v>
      </c>
      <c r="E102" s="56"/>
    </row>
    <row r="103" spans="1:5" x14ac:dyDescent="0.2">
      <c r="A103" s="54">
        <v>5113</v>
      </c>
      <c r="B103" s="51" t="s">
        <v>365</v>
      </c>
      <c r="C103" s="55">
        <v>190027.16</v>
      </c>
      <c r="D103" s="57">
        <f t="shared" si="0"/>
        <v>4.8614562997922016E-2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79988.399999999994</v>
      </c>
      <c r="D105" s="57">
        <f t="shared" si="0"/>
        <v>2.0463396447660348E-2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304992.52999999997</v>
      </c>
      <c r="D107" s="57">
        <f t="shared" si="0"/>
        <v>7.80261019718477E-2</v>
      </c>
      <c r="E107" s="56"/>
    </row>
    <row r="108" spans="1:5" x14ac:dyDescent="0.2">
      <c r="A108" s="54">
        <v>5121</v>
      </c>
      <c r="B108" s="51" t="s">
        <v>370</v>
      </c>
      <c r="C108" s="55">
        <v>42977.279999999999</v>
      </c>
      <c r="D108" s="57">
        <f t="shared" si="0"/>
        <v>1.099485824047117E-2</v>
      </c>
      <c r="E108" s="56"/>
    </row>
    <row r="109" spans="1:5" x14ac:dyDescent="0.2">
      <c r="A109" s="54">
        <v>5122</v>
      </c>
      <c r="B109" s="51" t="s">
        <v>371</v>
      </c>
      <c r="C109" s="55">
        <v>16739.009999999998</v>
      </c>
      <c r="D109" s="57">
        <f t="shared" si="0"/>
        <v>4.2823334104864089E-3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150</v>
      </c>
      <c r="D111" s="57">
        <f t="shared" si="0"/>
        <v>3.837443263209481E-5</v>
      </c>
      <c r="E111" s="56"/>
    </row>
    <row r="112" spans="1:5" x14ac:dyDescent="0.2">
      <c r="A112" s="54">
        <v>5125</v>
      </c>
      <c r="B112" s="51" t="s">
        <v>374</v>
      </c>
      <c r="C112" s="55">
        <v>11947.43</v>
      </c>
      <c r="D112" s="57">
        <f t="shared" si="0"/>
        <v>3.0565056510777904E-3</v>
      </c>
      <c r="E112" s="56"/>
    </row>
    <row r="113" spans="1:5" x14ac:dyDescent="0.2">
      <c r="A113" s="54">
        <v>5126</v>
      </c>
      <c r="B113" s="51" t="s">
        <v>375</v>
      </c>
      <c r="C113" s="55">
        <v>195366.61</v>
      </c>
      <c r="D113" s="57">
        <f t="shared" si="0"/>
        <v>4.99805520933716E-2</v>
      </c>
      <c r="E113" s="56"/>
    </row>
    <row r="114" spans="1:5" x14ac:dyDescent="0.2">
      <c r="A114" s="54">
        <v>5127</v>
      </c>
      <c r="B114" s="51" t="s">
        <v>376</v>
      </c>
      <c r="C114" s="55">
        <v>19395.2</v>
      </c>
      <c r="D114" s="57">
        <f t="shared" si="0"/>
        <v>4.9618653052400357E-3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18417</v>
      </c>
      <c r="D116" s="57">
        <f t="shared" si="0"/>
        <v>4.7116128385686013E-3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341466.92000000004</v>
      </c>
      <c r="D117" s="57">
        <f t="shared" si="0"/>
        <v>8.7357328784192737E-2</v>
      </c>
      <c r="E117" s="56"/>
    </row>
    <row r="118" spans="1:5" x14ac:dyDescent="0.2">
      <c r="A118" s="54">
        <v>5131</v>
      </c>
      <c r="B118" s="51" t="s">
        <v>380</v>
      </c>
      <c r="C118" s="55">
        <v>62440.32</v>
      </c>
      <c r="D118" s="57">
        <f t="shared" si="0"/>
        <v>1.5974079022442949E-2</v>
      </c>
      <c r="E118" s="56"/>
    </row>
    <row r="119" spans="1:5" x14ac:dyDescent="0.2">
      <c r="A119" s="54">
        <v>5132</v>
      </c>
      <c r="B119" s="51" t="s">
        <v>381</v>
      </c>
      <c r="C119" s="55">
        <v>7435.62</v>
      </c>
      <c r="D119" s="57">
        <f t="shared" si="0"/>
        <v>1.9022513251190454E-3</v>
      </c>
      <c r="E119" s="56"/>
    </row>
    <row r="120" spans="1:5" x14ac:dyDescent="0.2">
      <c r="A120" s="54">
        <v>5133</v>
      </c>
      <c r="B120" s="51" t="s">
        <v>382</v>
      </c>
      <c r="C120" s="55">
        <v>5579</v>
      </c>
      <c r="D120" s="57">
        <f t="shared" si="0"/>
        <v>1.4272730643630463E-3</v>
      </c>
      <c r="E120" s="56"/>
    </row>
    <row r="121" spans="1:5" x14ac:dyDescent="0.2">
      <c r="A121" s="54">
        <v>5134</v>
      </c>
      <c r="B121" s="51" t="s">
        <v>383</v>
      </c>
      <c r="C121" s="55">
        <v>56208.53</v>
      </c>
      <c r="D121" s="57">
        <f t="shared" si="0"/>
        <v>1.4379802985560535E-2</v>
      </c>
      <c r="E121" s="56"/>
    </row>
    <row r="122" spans="1:5" x14ac:dyDescent="0.2">
      <c r="A122" s="54">
        <v>5135</v>
      </c>
      <c r="B122" s="51" t="s">
        <v>384</v>
      </c>
      <c r="C122" s="55">
        <v>62644.6</v>
      </c>
      <c r="D122" s="57">
        <f t="shared" si="0"/>
        <v>1.6026339883096843E-2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40876.18</v>
      </c>
      <c r="D124" s="57">
        <f t="shared" si="0"/>
        <v>1.0457334771115875E-2</v>
      </c>
      <c r="E124" s="56"/>
    </row>
    <row r="125" spans="1:5" x14ac:dyDescent="0.2">
      <c r="A125" s="54">
        <v>5138</v>
      </c>
      <c r="B125" s="51" t="s">
        <v>387</v>
      </c>
      <c r="C125" s="55">
        <v>20883.79</v>
      </c>
      <c r="D125" s="57">
        <f t="shared" si="0"/>
        <v>5.3426906163854355E-3</v>
      </c>
      <c r="E125" s="56"/>
    </row>
    <row r="126" spans="1:5" x14ac:dyDescent="0.2">
      <c r="A126" s="54">
        <v>5139</v>
      </c>
      <c r="B126" s="51" t="s">
        <v>388</v>
      </c>
      <c r="C126" s="55">
        <v>85398.88</v>
      </c>
      <c r="D126" s="57">
        <f t="shared" si="0"/>
        <v>2.1847557116108994E-2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42096</v>
      </c>
      <c r="D127" s="57">
        <f t="shared" si="0"/>
        <v>1.0769400773871089E-2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42096</v>
      </c>
      <c r="D137" s="57">
        <f t="shared" si="0"/>
        <v>1.0769400773871089E-2</v>
      </c>
      <c r="E137" s="56"/>
    </row>
    <row r="138" spans="1:5" x14ac:dyDescent="0.2">
      <c r="A138" s="54">
        <v>5241</v>
      </c>
      <c r="B138" s="51" t="s">
        <v>398</v>
      </c>
      <c r="C138" s="55">
        <v>42096</v>
      </c>
      <c r="D138" s="57">
        <f t="shared" si="0"/>
        <v>1.0769400773871089E-2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22"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330497.57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728007.45</v>
      </c>
    </row>
    <row r="15" spans="1:5" x14ac:dyDescent="0.2">
      <c r="A15" s="33">
        <v>3220</v>
      </c>
      <c r="B15" s="29" t="s">
        <v>473</v>
      </c>
      <c r="C15" s="34">
        <v>1176606.75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85"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1040051.35</v>
      </c>
      <c r="D9" s="34">
        <v>580118.57999999996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1040051.35</v>
      </c>
      <c r="D15" s="135">
        <f>SUM(D8:D14)</f>
        <v>580118.57999999996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247900</v>
      </c>
      <c r="D28" s="135">
        <f>SUM(D29:D36)</f>
        <v>247900</v>
      </c>
      <c r="E28" s="130"/>
    </row>
    <row r="29" spans="1:5" x14ac:dyDescent="0.2">
      <c r="A29" s="33">
        <v>1241</v>
      </c>
      <c r="B29" s="29" t="s">
        <v>239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247900</v>
      </c>
      <c r="D32" s="132">
        <v>247900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247900</v>
      </c>
      <c r="D43" s="135">
        <f>D20+D28+D37</f>
        <v>247900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728007.45</v>
      </c>
      <c r="D47" s="135">
        <v>40438.03</v>
      </c>
    </row>
    <row r="48" spans="1:5" x14ac:dyDescent="0.2">
      <c r="A48" s="131"/>
      <c r="B48" s="136" t="s">
        <v>629</v>
      </c>
      <c r="C48" s="135">
        <f>C51+C63+C95+C98+C49</f>
        <v>0</v>
      </c>
      <c r="D48" s="135">
        <f>D51+D63+D95+D98+D49</f>
        <v>9923.5499999999993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9923.5499999999993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9923.5499999999993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728007.45</v>
      </c>
      <c r="D126" s="135">
        <f>D47+D48+D104-D110-D113</f>
        <v>50361.58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2022-10-28T23:55:33Z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