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A VALIDACION\"/>
    </mc:Choice>
  </mc:AlternateContent>
  <bookViews>
    <workbookView xWindow="0" yWindow="0" windowWidth="23040" windowHeight="952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<sst xmlns="http://schemas.openxmlformats.org/spreadsheetml/2006/main" count="935" uniqueCount="664">
  <si>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</si>
  <si>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</si>
  <si>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</si>
  <si>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</si>
  <si>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</si>
  <si>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</si>
  <si>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</si>
  <si>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</si>
  <si>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</si>
  <si>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</si>
  <si>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</si>
  <si>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</si>
  <si>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</si>
  <si>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</si>
  <si>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</si>
  <si>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</si>
  <si>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</si>
  <si>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</si>
  <si>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</si>
  <si>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</si>
  <si>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</si>
  <si>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</si>
  <si>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</si>
  <si>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</si>
  <si>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</si>
  <si>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</si>
  <si>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</si>
  <si>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</si>
  <si>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</si>
  <si>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</si>
  <si>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</si>
  <si>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</si>
  <si>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</si>
  <si>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</si>
  <si>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</si>
  <si>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</si>
  <si>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</si>
  <si>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</si>
  <si>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</si>
  <si>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</si>
  <si>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</si>
  <si>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</si>
  <si>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</si>
  <si>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</si>
  <si>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</si>
  <si>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</si>
  <si>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</si>
  <si>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</si>
  <si>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</si>
  <si>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</si>
  <si>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</si>
  <si>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</si>
  <si>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</si>
  <si>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</si>
  <si>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</si>
  <si>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</si>
  <si>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</si>
  <si>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</si>
  <si>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</si>
  <si>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</si>
  <si>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</si>
  <si>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</si>
  <si>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</si>
  <si>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</si>
  <si>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</si>
  <si>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</si>
  <si>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</si>
  <si>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</si>
  <si>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</si>
  <si>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</si>
  <si>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</si>
  <si>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</si>
  <si>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</si>
  <si>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</si>
  <si>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</si>
  <si>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</si>
  <si>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</si>
  <si>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</si>
  <si>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</si>
  <si>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</si>
  <si>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</si>
  <si>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</si>
  <si>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</si>
  <si>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</si>
  <si>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</si>
  <si>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</si>
  <si>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</si>
  <si>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</si>
  <si>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</si>
  <si>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</si>
  <si>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</si>
  <si>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</si>
  <si>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</si>
  <si>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</si>
  <si>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</si>
  <si>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</si>
  <si>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</si>
  <si>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</si>
  <si>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</si>
  <si>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</si>
  <si>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</si>
  <si>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</si>
  <si>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</si>
  <si>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</si>
  <si>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</si>
  <si>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</si>
  <si>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</si>
  <si>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</si>
  <si>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</si>
  <si>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</si>
  <si>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</si>
  <si>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</si>
  <si>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</si>
  <si>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</si>
  <si>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</si>
  <si>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</si>
  <si>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</si>
  <si>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</si>
  <si>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</si>
  <si>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</si>
  <si>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</si>
  <si>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</si>
  <si>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</si>
  <si>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</si>
  <si>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</si>
  <si>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</si>
  <si>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</si>
  <si>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</si>
  <si>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</si>
  <si>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</si>
  <si>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</si>
  <si>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</si>
  <si>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</si>
  <si>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</si>
  <si>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</si>
  <si>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</si>
  <si>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</si>
  <si>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</si>
  <si>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</si>
  <si>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</si>
  <si>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</si>
  <si>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</si>
  <si>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</si>
  <si>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</si>
  <si>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</si>
  <si>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</si>
  <si>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</si>
  <si>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</si>
  <si>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</si>
  <si>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</si>
  <si>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</si>
  <si>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</si>
  <si>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</si>
  <si>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</si>
  <si>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</si>
  <si>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</si>
  <si>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</si>
  <si>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</si>
  <si>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</si>
  <si>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</si>
  <si>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</si>
  <si>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</si>
  <si>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</si>
  <si>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</si>
  <si>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</si>
  <si>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</si>
  <si>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</si>
  <si>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</si>
  <si>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</si>
  <si>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</si>
  <si>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</si>
  <si>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</si>
  <si>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</si>
  <si>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</si>
  <si>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</si>
  <si>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</si>
  <si>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</si>
  <si>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</si>
  <si>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</si>
  <si>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</si>
  <si>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</si>
  <si>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</si>
  <si>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</si>
  <si>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</si>
  <si>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</si>
  <si>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</si>
  <si>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</si>
  <si>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</si>
  <si>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</si>
  <si>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</si>
  <si>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</si>
  <si>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</si>
  <si>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</si>
  <si>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</si>
  <si>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</si>
  <si>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</si>
  <si>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</si>
  <si>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</si>
  <si>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</si>
  <si>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</si>
  <si>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</si>
  <si>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</si>
  <si>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</si>
  <si>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</si>
  <si>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</si>
  <si>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</si>
  <si>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</si>
  <si>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</si>
  <si>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</si>
  <si>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</si>
  <si>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</si>
  <si>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</si>
  <si>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</si>
  <si>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</si>
  <si>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</si>
  <si>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</si>
  <si>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</si>
  <si>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</si>
  <si>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</si>
  <si>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</si>
  <si>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</si>
  <si>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</si>
  <si>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</si>
  <si>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</si>
  <si>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</si>
  <si>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</si>
  <si>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</si>
  <si>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</si>
  <si>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</si>
  <si>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</si>
  <si>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</si>
  <si>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</si>
  <si>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</si>
  <si>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</si>
  <si>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</si>
  <si>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</si>
  <si>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</si>
  <si>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</si>
  <si>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</si>
  <si>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</si>
  <si>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</si>
  <si>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</si>
  <si>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</si>
  <si>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</si>
  <si>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</si>
  <si>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</si>
  <si>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</si>
  <si>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</si>
  <si>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</si>
  <si>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</si>
  <si>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</si>
  <si>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</si>
  <si>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</si>
  <si>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</si>
  <si>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</si>
  <si>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</si>
  <si>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</si>
  <si>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</si>
  <si>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</si>
  <si>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</si>
  <si>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</si>
  <si>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</si>
  <si>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</si>
  <si>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</si>
  <si>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</si>
  <si>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</si>
  <si>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</si>
  <si>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</si>
  <si>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</si>
  <si>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</si>
  <si>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</si>
  <si>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</si>
  <si>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</si>
  <si>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</si>
  <si>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</si>
  <si>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</si>
  <si>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</si>
  <si>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</si>
  <si>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</si>
  <si>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</si>
  <si>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</si>
  <si>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</si>
  <si>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</si>
  <si>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</si>
  <si>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</si>
  <si>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</si>
  <si>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</si>
  <si>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</si>
  <si>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</si>
  <si>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</si>
  <si>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</si>
  <si>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</si>
  <si>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</si>
  <si>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</si>
  <si>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</si>
  <si>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</si>
  <si>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</si>
  <si>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</si>
  <si>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</si>
  <si>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</si>
  <si>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</si>
  <si>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</si>
  <si>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</si>
  <si>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</si>
  <si>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</si>
  <si>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</si>
  <si>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</si>
  <si>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</si>
  <si>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</si>
  <si>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</si>
  <si>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</si>
  <si>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</si>
  <si>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</si>
  <si>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</si>
  <si>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</si>
  <si>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</si>
  <si>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</si>
  <si>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</si>
  <si>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</si>
  <si>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</si>
  <si>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</si>
  <si>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</si>
  <si>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</si>
  <si>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</si>
  <si>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</si>
  <si>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</si>
  <si>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</si>
  <si>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</si>
  <si>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</si>
  <si>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</si>
  <si>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</si>
  <si>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</si>
  <si>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</si>
  <si>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</si>
  <si>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</si>
  <si>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</si>
  <si>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</si>
  <si>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</si>
  <si>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</si>
  <si>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</si>
  <si>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</si>
  <si>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</si>
  <si>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</si>
  <si>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</si>
  <si>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</si>
  <si>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</si>
  <si>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</si>
  <si>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</si>
  <si>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</si>
  <si>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</si>
  <si>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</si>
  <si>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</si>
  <si>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</si>
  <si>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</si>
  <si>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</si>
  <si>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</si>
  <si>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</si>
  <si>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</si>
  <si>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</si>
  <si>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</si>
  <si>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</si>
  <si>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</si>
  <si>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</si>
  <si>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</si>
  <si>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</si>
  <si>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</si>
  <si>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</si>
  <si>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</si>
  <si>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</si>
  <si>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</si>
  <si>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</si>
  <si>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</si>
  <si>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</si>
  <si>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</si>
  <si>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</si>
  <si>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</si>
  <si>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</si>
  <si>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</si>
  <si>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</si>
  <si>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</si>
  <si>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</si>
  <si>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</si>
  <si>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</si>
  <si>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</si>
  <si>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</si>
  <si>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</si>
  <si>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</si>
  <si>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</si>
  <si>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</si>
  <si>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</si>
  <si>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</si>
  <si>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</si>
  <si>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</si>
  <si>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</si>
  <si>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</si>
  <si>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</si>
  <si>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</si>
  <si>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</si>
  <si>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</si>
  <si>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</si>
  <si>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</si>
  <si>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</si>
  <si>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</si>
  <si>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</si>
  <si>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</si>
  <si>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</si>
  <si>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</si>
  <si>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</si>
  <si>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</si>
  <si>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</si>
  <si>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</si>
  <si>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</si>
  <si>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</si>
  <si>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</si>
  <si>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</si>
  <si>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</si>
  <si>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</si>
  <si>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</si>
  <si>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</si>
  <si>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</si>
  <si>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</si>
  <si>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</si>
  <si>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</si>
  <si>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</si>
  <si>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</si>
  <si>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</si>
  <si>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</si>
  <si>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</si>
  <si>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</si>
  <si>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</si>
  <si>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</si>
  <si>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</si>
  <si>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</si>
  <si>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</si>
  <si>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</si>
  <si>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</si>
  <si>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</si>
  <si>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</si>
  <si>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</si>
  <si>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</si>
  <si>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</si>
  <si>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</si>
  <si>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</si>
  <si>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</si>
  <si>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</si>
  <si>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</si>
  <si>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</si>
  <si>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</si>
  <si>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</si>
  <si>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</si>
  <si>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</si>
  <si>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</si>
  <si>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</si>
  <si>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</si>
  <si>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</si>
  <si>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</si>
  <si>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</si>
  <si>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</si>
  <si>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</si>
  <si>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</si>
  <si>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</si>
  <si>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</si>
  <si>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</si>
  <si>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</si>
  <si>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</si>
  <si>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</si>
  <si>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</si>
  <si>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</si>
  <si>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</si>
  <si>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</si>
  <si>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</si>
  <si>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</si>
  <si>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</si>
  <si>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</si>
  <si>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</si>
  <si>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</si>
  <si>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</si>
  <si>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</si>
  <si>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</si>
  <si>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</si>
  <si>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</si>
  <si>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</si>
  <si>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</si>
  <si>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</si>
  <si>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</si>
  <si>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</si>
  <si>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</si>
  <si>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</si>
  <si>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</si>
  <si>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</si>
  <si>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</si>
  <si>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</si>
  <si>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</si>
  <si>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</si>
  <si>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</si>
  <si>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</si>
  <si>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</si>
  <si>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</si>
  <si>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</si>
  <si>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</si>
  <si>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</si>
  <si>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</si>
  <si>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</si>
  <si>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</si>
  <si>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</si>
  <si>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</si>
  <si>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</si>
  <si>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</si>
  <si>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</si>
  <si>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</si>
  <si>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</si>
  <si>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</si>
  <si>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</si>
  <si>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</si>
  <si>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</si>
  <si>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</si>
  <si>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</si>
  <si>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</si>
  <si>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</si>
  <si>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</si>
  <si>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</si>
  <si>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</si>
  <si>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</si>
  <si>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</si>
  <si>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</si>
  <si>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</si>
  <si>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</si>
  <si>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</si>
  <si>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</si>
  <si>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</si>
  <si>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</si>
  <si>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</si>
  <si>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</si>
  <si>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</si>
  <si>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</si>
  <si>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</si>
  <si>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</si>
  <si>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</si>
  <si>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</si>
  <si>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</si>
  <si>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</si>
  <si>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</si>
  <si>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</si>
  <si>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</si>
  <si>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</si>
  <si>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</si>
  <si>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</si>
  <si>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</si>
  <si>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</si>
  <si>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</si>
  <si>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</si>
  <si>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</si>
  <si>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</si>
  <si>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</si>
  <si>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</si>
  <si>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</si>
  <si>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</si>
  <si>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</si>
  <si>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</si>
  <si>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</si>
  <si>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</si>
  <si>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</si>
  <si>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</si>
  <si>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</si>
  <si>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</si>
  <si>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</si>
  <si>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</si>
  <si>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</si>
  <si>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</si>
  <si>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</si>
  <si>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</si>
  <si>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</si>
  <si>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</si>
  <si>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</si>
  <si>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</si>
  <si>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</si>
  <si>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</si>
  <si>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</si>
  <si>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</si>
  <si>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</si>
  <si>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</si>
  <si>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</si>
  <si>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</si>
  <si>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</si>
  <si>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</si>
  <si>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</si>
  <si>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</si>
  <si>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</si>
  <si>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</si>
  <si>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</si>
  <si>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</si>
  <si>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</si>
  <si>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</si>
  <si>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</si>
  <si>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</si>
  <si>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</si>
  <si>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</si>
  <si>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</si>
  <si>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</si>
  <si>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</si>
  <si>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</si>
  <si>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</si>
  <si>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</si>
  <si>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</si>
  <si>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</si>
  <si>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</si>
  <si>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</si>
  <si>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</si>
  <si>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</si>
  <si>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</si>
  <si>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</si>
  <si>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</si>
  <si>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</si>
  <si>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</si>
  <si>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</si>
  <si>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</si>
  <si>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</si>
  <si>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</si>
  <si>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</si>
  <si>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</si>
  <si>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</si>
  <si>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</si>
  <si>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</si>
  <si>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</si>
  <si>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</si>
  <si>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</si>
  <si>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</si>
  <si>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</si>
  <si>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</si>
  <si>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</si>
  <si>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</si>
  <si>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</si>
  <si>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</si>
  <si>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</si>
  <si>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</si>
  <si>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</si>
  <si>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</si>
  <si>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</si>
  <si>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</si>
  <si>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</si>
  <si>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</si>
  <si>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</si>
  <si>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</si>
  <si>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</si>
  <si>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</si>
  <si>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</si>
  <si>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</si>
  <si>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</si>
  <si>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</si>
  <si>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</si>
  <si>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</si>
  <si>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</si>
  <si>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</si>
  <si>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</si>
  <si>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</si>
  <si>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</si>
  <si>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</si>
  <si>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</si>
  <si>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</si>
  <si>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 Desarrollo Integral de la Familia del Municipio de Tierra Blanca, Gto.</t>
  </si>
  <si>
    <t>Correspondiente del 1 de Enero 31 de Marzo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</si>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</sst>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659</v>
      </c>
      <c r="B1" s="166"/>
      <c r="C1" s="17"/>
      <c r="D1" s="14" t="s">
        <v>599</v>
      </c>
      <c r="E1" s="15">
        <v>2023</v>
      </c>
    </row>
    <row r="2" spans="1:5" ht="18.95" customHeight="1" x14ac:dyDescent="0.2">
      <c r="A2" s="167" t="s">
        <v>598</v>
      </c>
      <c r="B2" s="167"/>
      <c r="C2" s="36"/>
      <c r="D2" s="14" t="s">
        <v>600</v>
      </c>
      <c r="E2" s="17" t="s">
        <v>605</v>
      </c>
    </row>
    <row r="3" spans="1:5" ht="18.95" customHeight="1" x14ac:dyDescent="0.2">
      <c r="A3" s="168" t="s">
        <v>660</v>
      </c>
      <c r="B3" s="168"/>
      <c r="C3" s="17"/>
      <c r="D3" s="14" t="s">
        <v>601</v>
      </c>
      <c r="E3" s="15">
        <v>1</v>
      </c>
    </row>
    <row r="4" spans="1:5" s="93" customFormat="1" ht="18.95" customHeight="1" x14ac:dyDescent="0.2">
      <c r="A4" s="168" t="s">
        <v>620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130</v>
      </c>
      <c r="B13" s="46" t="s">
        <v>580</v>
      </c>
    </row>
    <row r="14" spans="1:5" x14ac:dyDescent="0.2">
      <c r="A14" s="45" t="s">
        <v>7</v>
      </c>
      <c r="B14" s="46" t="s">
        <v>581</v>
      </c>
    </row>
    <row r="15" spans="1:5" x14ac:dyDescent="0.2">
      <c r="A15" s="45" t="s">
        <v>8</v>
      </c>
      <c r="B15" s="46" t="s">
        <v>129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582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182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566</v>
      </c>
      <c r="B24" s="95" t="s">
        <v>303</v>
      </c>
    </row>
    <row r="25" spans="1:2" x14ac:dyDescent="0.2">
      <c r="A25" s="94" t="s">
        <v>567</v>
      </c>
      <c r="B25" s="95" t="s">
        <v>568</v>
      </c>
    </row>
    <row r="26" spans="1:2" s="93" customFormat="1" x14ac:dyDescent="0.2">
      <c r="A26" s="94" t="s">
        <v>569</v>
      </c>
      <c r="B26" s="95" t="s">
        <v>340</v>
      </c>
    </row>
    <row r="27" spans="1:2" x14ac:dyDescent="0.2">
      <c r="A27" s="94" t="s">
        <v>570</v>
      </c>
      <c r="B27" s="95" t="s">
        <v>357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621</v>
      </c>
    </row>
    <row r="41" spans="1:2" ht="12" thickBot="1" x14ac:dyDescent="0.25">
      <c r="A41" s="11"/>
      <c r="B41" s="12"/>
    </row>
    <row r="44" spans="1:2" x14ac:dyDescent="0.2">
      <c r="B44" s="93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659</v>
      </c>
      <c r="B1" s="173"/>
      <c r="C1" s="174"/>
    </row>
    <row r="2" spans="1:3" s="37" customFormat="1" ht="18" customHeight="1" x14ac:dyDescent="0.25">
      <c r="A2" s="175" t="s">
        <v>610</v>
      </c>
      <c r="B2" s="176"/>
      <c r="C2" s="177"/>
    </row>
    <row r="3" spans="1:3" s="37" customFormat="1" ht="18" customHeight="1" x14ac:dyDescent="0.25">
      <c r="A3" s="175" t="s">
        <v>660</v>
      </c>
      <c r="B3" s="178"/>
      <c r="C3" s="177"/>
    </row>
    <row r="4" spans="1:3" s="40" customFormat="1" ht="18" customHeight="1" x14ac:dyDescent="0.2">
      <c r="A4" s="179" t="s">
        <v>611</v>
      </c>
      <c r="B4" s="180"/>
      <c r="C4" s="181"/>
    </row>
    <row r="5" spans="1:3" s="38" customFormat="1" x14ac:dyDescent="0.2">
      <c r="A5" s="58" t="s">
        <v>520</v>
      </c>
      <c r="B5" s="58"/>
      <c r="C5" s="145">
        <v>1525454.97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6">
        <f>SUM(C8:C13)</f>
        <v>0</v>
      </c>
    </row>
    <row r="8" spans="1:3" x14ac:dyDescent="0.2">
      <c r="A8" s="76" t="s">
        <v>522</v>
      </c>
      <c r="B8" s="75" t="s">
        <v>341</v>
      </c>
      <c r="C8" s="147">
        <v>0</v>
      </c>
    </row>
    <row r="9" spans="1:3" x14ac:dyDescent="0.2">
      <c r="A9" s="62" t="s">
        <v>523</v>
      </c>
      <c r="B9" s="63" t="s">
        <v>532</v>
      </c>
      <c r="C9" s="147">
        <v>0</v>
      </c>
    </row>
    <row r="10" spans="1:3" x14ac:dyDescent="0.2">
      <c r="A10" s="62" t="s">
        <v>524</v>
      </c>
      <c r="B10" s="63" t="s">
        <v>349</v>
      </c>
      <c r="C10" s="147">
        <v>0</v>
      </c>
    </row>
    <row r="11" spans="1:3" x14ac:dyDescent="0.2">
      <c r="A11" s="62" t="s">
        <v>525</v>
      </c>
      <c r="B11" s="63" t="s">
        <v>350</v>
      </c>
      <c r="C11" s="147">
        <v>0</v>
      </c>
    </row>
    <row r="12" spans="1:3" x14ac:dyDescent="0.2">
      <c r="A12" s="62" t="s">
        <v>526</v>
      </c>
      <c r="B12" s="63" t="s">
        <v>351</v>
      </c>
      <c r="C12" s="147">
        <v>0</v>
      </c>
    </row>
    <row r="13" spans="1:3" x14ac:dyDescent="0.2">
      <c r="A13" s="64" t="s">
        <v>527</v>
      </c>
      <c r="B13" s="65" t="s">
        <v>528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531</v>
      </c>
      <c r="C16" s="147">
        <v>0</v>
      </c>
    </row>
    <row r="17" spans="1:3" x14ac:dyDescent="0.2">
      <c r="A17" s="70">
        <v>3.2</v>
      </c>
      <c r="B17" s="63" t="s">
        <v>529</v>
      </c>
      <c r="C17" s="147">
        <v>0</v>
      </c>
    </row>
    <row r="18" spans="1:3" x14ac:dyDescent="0.2">
      <c r="A18" s="70">
        <v>3.3</v>
      </c>
      <c r="B18" s="65" t="s">
        <v>530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657</v>
      </c>
      <c r="B20" s="73"/>
      <c r="C20" s="145">
        <f>C5+C7-C15</f>
        <v>1525454.97</v>
      </c>
    </row>
    <row r="22" spans="1:3" x14ac:dyDescent="0.2">
      <c r="B22" s="39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4" workbookViewId="0">
      <selection activeCell="A36" sqref="A36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659</v>
      </c>
      <c r="B1" s="183"/>
      <c r="C1" s="184"/>
    </row>
    <row r="2" spans="1:3" s="41" customFormat="1" ht="18.95" customHeight="1" x14ac:dyDescent="0.25">
      <c r="A2" s="185" t="s">
        <v>612</v>
      </c>
      <c r="B2" s="186"/>
      <c r="C2" s="187"/>
    </row>
    <row r="3" spans="1:3" s="41" customFormat="1" ht="18.95" customHeight="1" x14ac:dyDescent="0.25">
      <c r="A3" s="185" t="s">
        <v>660</v>
      </c>
      <c r="B3" s="188"/>
      <c r="C3" s="187"/>
    </row>
    <row r="4" spans="1:3" s="42" customFormat="1" x14ac:dyDescent="0.2">
      <c r="A4" s="179" t="s">
        <v>611</v>
      </c>
      <c r="B4" s="180"/>
      <c r="C4" s="181"/>
    </row>
    <row r="5" spans="1:3" x14ac:dyDescent="0.2">
      <c r="A5" s="84" t="s">
        <v>533</v>
      </c>
      <c r="B5" s="58"/>
      <c r="C5" s="149">
        <v>1135167.1200000001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6">
        <f>SUM(C8:C28)</f>
        <v>5500</v>
      </c>
    </row>
    <row r="8" spans="1:3" x14ac:dyDescent="0.2">
      <c r="A8" s="128">
        <v>2.1</v>
      </c>
      <c r="B8" s="85" t="s">
        <v>369</v>
      </c>
      <c r="C8" s="150">
        <v>0</v>
      </c>
    </row>
    <row r="9" spans="1:3" x14ac:dyDescent="0.2">
      <c r="A9" s="128">
        <v>2.2000000000000002</v>
      </c>
      <c r="B9" s="85" t="s">
        <v>366</v>
      </c>
      <c r="C9" s="150">
        <v>0</v>
      </c>
    </row>
    <row r="10" spans="1:3" x14ac:dyDescent="0.2">
      <c r="A10" s="90">
        <v>2.2999999999999998</v>
      </c>
      <c r="B10" s="77" t="s">
        <v>236</v>
      </c>
      <c r="C10" s="150">
        <v>5500</v>
      </c>
    </row>
    <row r="11" spans="1:3" x14ac:dyDescent="0.2">
      <c r="A11" s="90">
        <v>2.4</v>
      </c>
      <c r="B11" s="77" t="s">
        <v>237</v>
      </c>
      <c r="C11" s="150">
        <v>0</v>
      </c>
    </row>
    <row r="12" spans="1:3" x14ac:dyDescent="0.2">
      <c r="A12" s="90">
        <v>2.5</v>
      </c>
      <c r="B12" s="77" t="s">
        <v>238</v>
      </c>
      <c r="C12" s="150">
        <v>0</v>
      </c>
    </row>
    <row r="13" spans="1:3" x14ac:dyDescent="0.2">
      <c r="A13" s="90">
        <v>2.6</v>
      </c>
      <c r="B13" s="77" t="s">
        <v>239</v>
      </c>
      <c r="C13" s="150">
        <v>0</v>
      </c>
    </row>
    <row r="14" spans="1:3" x14ac:dyDescent="0.2">
      <c r="A14" s="90">
        <v>2.7</v>
      </c>
      <c r="B14" s="77" t="s">
        <v>240</v>
      </c>
      <c r="C14" s="150">
        <v>0</v>
      </c>
    </row>
    <row r="15" spans="1:3" x14ac:dyDescent="0.2">
      <c r="A15" s="90">
        <v>2.8</v>
      </c>
      <c r="B15" s="77" t="s">
        <v>241</v>
      </c>
      <c r="C15" s="150">
        <v>0</v>
      </c>
    </row>
    <row r="16" spans="1:3" x14ac:dyDescent="0.2">
      <c r="A16" s="90">
        <v>2.9</v>
      </c>
      <c r="B16" s="77" t="s">
        <v>243</v>
      </c>
      <c r="C16" s="150">
        <v>0</v>
      </c>
    </row>
    <row r="17" spans="1:3" x14ac:dyDescent="0.2">
      <c r="A17" s="90" t="s">
        <v>535</v>
      </c>
      <c r="B17" s="77" t="s">
        <v>536</v>
      </c>
      <c r="C17" s="150">
        <v>0</v>
      </c>
    </row>
    <row r="18" spans="1:3" x14ac:dyDescent="0.2">
      <c r="A18" s="90" t="s">
        <v>559</v>
      </c>
      <c r="B18" s="77" t="s">
        <v>245</v>
      </c>
      <c r="C18" s="150">
        <v>0</v>
      </c>
    </row>
    <row r="19" spans="1:3" x14ac:dyDescent="0.2">
      <c r="A19" s="90" t="s">
        <v>560</v>
      </c>
      <c r="B19" s="77" t="s">
        <v>537</v>
      </c>
      <c r="C19" s="150">
        <v>0</v>
      </c>
    </row>
    <row r="20" spans="1:3" x14ac:dyDescent="0.2">
      <c r="A20" s="90" t="s">
        <v>561</v>
      </c>
      <c r="B20" s="77" t="s">
        <v>538</v>
      </c>
      <c r="C20" s="150">
        <v>0</v>
      </c>
    </row>
    <row r="21" spans="1:3" x14ac:dyDescent="0.2">
      <c r="A21" s="90" t="s">
        <v>562</v>
      </c>
      <c r="B21" s="77" t="s">
        <v>539</v>
      </c>
      <c r="C21" s="150">
        <v>0</v>
      </c>
    </row>
    <row r="22" spans="1:3" x14ac:dyDescent="0.2">
      <c r="A22" s="90" t="s">
        <v>540</v>
      </c>
      <c r="B22" s="77" t="s">
        <v>541</v>
      </c>
      <c r="C22" s="150">
        <v>0</v>
      </c>
    </row>
    <row r="23" spans="1:3" x14ac:dyDescent="0.2">
      <c r="A23" s="90" t="s">
        <v>542</v>
      </c>
      <c r="B23" s="77" t="s">
        <v>543</v>
      </c>
      <c r="C23" s="150">
        <v>0</v>
      </c>
    </row>
    <row r="24" spans="1:3" x14ac:dyDescent="0.2">
      <c r="A24" s="90" t="s">
        <v>544</v>
      </c>
      <c r="B24" s="77" t="s">
        <v>545</v>
      </c>
      <c r="C24" s="150">
        <v>0</v>
      </c>
    </row>
    <row r="25" spans="1:3" x14ac:dyDescent="0.2">
      <c r="A25" s="90" t="s">
        <v>546</v>
      </c>
      <c r="B25" s="77" t="s">
        <v>547</v>
      </c>
      <c r="C25" s="150">
        <v>0</v>
      </c>
    </row>
    <row r="26" spans="1:3" x14ac:dyDescent="0.2">
      <c r="A26" s="90" t="s">
        <v>548</v>
      </c>
      <c r="B26" s="77" t="s">
        <v>549</v>
      </c>
      <c r="C26" s="150">
        <v>0</v>
      </c>
    </row>
    <row r="27" spans="1:3" x14ac:dyDescent="0.2">
      <c r="A27" s="90" t="s">
        <v>550</v>
      </c>
      <c r="B27" s="77" t="s">
        <v>551</v>
      </c>
      <c r="C27" s="150">
        <v>0</v>
      </c>
    </row>
    <row r="28" spans="1:3" x14ac:dyDescent="0.2">
      <c r="A28" s="90" t="s">
        <v>552</v>
      </c>
      <c r="B28" s="85" t="s">
        <v>553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51">
        <f>SUM(C31:C35)</f>
        <v>0</v>
      </c>
    </row>
    <row r="31" spans="1:3" x14ac:dyDescent="0.2">
      <c r="A31" s="90" t="s">
        <v>555</v>
      </c>
      <c r="B31" s="77" t="s">
        <v>438</v>
      </c>
      <c r="C31" s="150">
        <v>0</v>
      </c>
    </row>
    <row r="32" spans="1:3" x14ac:dyDescent="0.2">
      <c r="A32" s="90" t="s">
        <v>556</v>
      </c>
      <c r="B32" s="77" t="s">
        <v>80</v>
      </c>
      <c r="C32" s="150">
        <v>0</v>
      </c>
    </row>
    <row r="33" spans="1:3" x14ac:dyDescent="0.2">
      <c r="A33" s="90" t="s">
        <v>557</v>
      </c>
      <c r="B33" s="77" t="s">
        <v>448</v>
      </c>
      <c r="C33" s="150">
        <v>0</v>
      </c>
    </row>
    <row r="34" spans="1:3" x14ac:dyDescent="0.2">
      <c r="A34" s="90" t="s">
        <v>661</v>
      </c>
      <c r="B34" s="77" t="s">
        <v>454</v>
      </c>
      <c r="C34" s="150">
        <v>0</v>
      </c>
    </row>
    <row r="35" spans="1:3" x14ac:dyDescent="0.2">
      <c r="A35" s="90" t="s">
        <v>662</v>
      </c>
      <c r="B35" s="85" t="s">
        <v>558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658</v>
      </c>
      <c r="B37" s="58"/>
      <c r="C37" s="145">
        <f>C5-C7+C30</f>
        <v>1129667.1200000001</v>
      </c>
    </row>
    <row r="39" spans="1:3" x14ac:dyDescent="0.2">
      <c r="B39" s="39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4" workbookViewId="0">
      <selection activeCell="B27" sqref="B2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659</v>
      </c>
      <c r="B1" s="189"/>
      <c r="C1" s="189"/>
      <c r="D1" s="189"/>
      <c r="E1" s="189"/>
      <c r="F1" s="189"/>
      <c r="G1" s="27" t="s">
        <v>602</v>
      </c>
      <c r="H1" s="28">
        <v>2023</v>
      </c>
    </row>
    <row r="2" spans="1:10" ht="18.95" customHeight="1" x14ac:dyDescent="0.2">
      <c r="A2" s="171" t="s">
        <v>613</v>
      </c>
      <c r="B2" s="189"/>
      <c r="C2" s="189"/>
      <c r="D2" s="189"/>
      <c r="E2" s="189"/>
      <c r="F2" s="189"/>
      <c r="G2" s="27" t="s">
        <v>603</v>
      </c>
      <c r="H2" s="28" t="s">
        <v>605</v>
      </c>
    </row>
    <row r="3" spans="1:10" ht="18.95" customHeight="1" x14ac:dyDescent="0.2">
      <c r="A3" s="190" t="s">
        <v>660</v>
      </c>
      <c r="B3" s="191"/>
      <c r="C3" s="191"/>
      <c r="D3" s="191"/>
      <c r="E3" s="191"/>
      <c r="F3" s="191"/>
      <c r="G3" s="27" t="s">
        <v>604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6143600</v>
      </c>
      <c r="E36" s="34">
        <v>0</v>
      </c>
      <c r="F36" s="34">
        <f t="shared" si="0"/>
        <v>6143600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1525454.97</v>
      </c>
      <c r="E37" s="34">
        <v>-6143600</v>
      </c>
      <c r="F37" s="34">
        <f t="shared" si="0"/>
        <v>-4618145.03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-1525454.97</v>
      </c>
      <c r="F39" s="34">
        <f t="shared" si="0"/>
        <v>-1525454.97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-6143600</v>
      </c>
      <c r="F41" s="34">
        <f t="shared" si="0"/>
        <v>-6143600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6620860.8600000003</v>
      </c>
      <c r="E42" s="34">
        <v>-4992115.12</v>
      </c>
      <c r="F42" s="34">
        <f t="shared" si="0"/>
        <v>1628745.7400000002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-476336.86</v>
      </c>
      <c r="F43" s="34">
        <f t="shared" si="0"/>
        <v>-476336.86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4681318.46</v>
      </c>
      <c r="E44" s="34">
        <v>-825294.46</v>
      </c>
      <c r="F44" s="34">
        <f t="shared" si="0"/>
        <v>3856024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1135167.1200000001</v>
      </c>
      <c r="E45" s="34">
        <v>-1135167.1200000001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808069.92</v>
      </c>
      <c r="E46" s="34">
        <v>-808069.92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802917.32</v>
      </c>
      <c r="E47" s="34">
        <v>332249.8</v>
      </c>
      <c r="F47" s="34">
        <f t="shared" si="0"/>
        <v>1135167.1199999999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122</v>
      </c>
      <c r="B9" s="120"/>
      <c r="C9" s="120"/>
      <c r="D9" s="120"/>
    </row>
    <row r="10" spans="1:8" s="119" customFormat="1" ht="26.1" customHeight="1" x14ac:dyDescent="0.2">
      <c r="A10" s="122" t="s">
        <v>589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590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591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592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593</v>
      </c>
      <c r="B15" s="124" t="s">
        <v>40</v>
      </c>
    </row>
    <row r="16" spans="1:8" s="119" customFormat="1" ht="12.95" customHeight="1" x14ac:dyDescent="0.2">
      <c r="A16" s="123" t="s">
        <v>594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595</v>
      </c>
    </row>
    <row r="20" spans="1:4" s="119" customFormat="1" ht="12.95" customHeight="1" x14ac:dyDescent="0.2">
      <c r="A20" s="127" t="s">
        <v>596</v>
      </c>
    </row>
    <row r="21" spans="1:4" s="119" customFormat="1" x14ac:dyDescent="0.2">
      <c r="A21" s="120"/>
    </row>
    <row r="22" spans="1:4" s="119" customFormat="1" x14ac:dyDescent="0.2">
      <c r="A22" s="120" t="s">
        <v>515</v>
      </c>
      <c r="B22" s="120"/>
      <c r="C22" s="120"/>
      <c r="D22" s="120"/>
    </row>
    <row r="23" spans="1:4" s="119" customFormat="1" x14ac:dyDescent="0.2">
      <c r="A23" s="120" t="s">
        <v>516</v>
      </c>
      <c r="B23" s="120"/>
      <c r="C23" s="120"/>
      <c r="D23" s="120"/>
    </row>
    <row r="24" spans="1:4" s="119" customFormat="1" x14ac:dyDescent="0.2">
      <c r="A24" s="120" t="s">
        <v>517</v>
      </c>
      <c r="B24" s="120"/>
      <c r="C24" s="120"/>
      <c r="D24" s="120"/>
    </row>
    <row r="25" spans="1:4" s="119" customFormat="1" x14ac:dyDescent="0.2">
      <c r="A25" s="120" t="s">
        <v>518</v>
      </c>
      <c r="B25" s="120"/>
      <c r="C25" s="120"/>
      <c r="D25" s="120"/>
    </row>
    <row r="26" spans="1:4" s="119" customFormat="1" x14ac:dyDescent="0.2">
      <c r="A26" s="120" t="s">
        <v>519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25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659</v>
      </c>
      <c r="B1" s="170"/>
      <c r="C1" s="170"/>
      <c r="D1" s="170"/>
      <c r="E1" s="170"/>
      <c r="F1" s="170"/>
      <c r="G1" s="14" t="s">
        <v>602</v>
      </c>
      <c r="H1" s="25">
        <v>2023</v>
      </c>
    </row>
    <row r="2" spans="1:8" s="16" customFormat="1" ht="18.95" customHeight="1" x14ac:dyDescent="0.25">
      <c r="A2" s="169" t="s">
        <v>606</v>
      </c>
      <c r="B2" s="170"/>
      <c r="C2" s="170"/>
      <c r="D2" s="170"/>
      <c r="E2" s="170"/>
      <c r="F2" s="170"/>
      <c r="G2" s="14" t="s">
        <v>603</v>
      </c>
      <c r="H2" s="25" t="s">
        <v>605</v>
      </c>
    </row>
    <row r="3" spans="1:8" s="16" customFormat="1" ht="18.95" customHeight="1" x14ac:dyDescent="0.25">
      <c r="A3" s="169" t="s">
        <v>660</v>
      </c>
      <c r="B3" s="170"/>
      <c r="C3" s="170"/>
      <c r="D3" s="170"/>
      <c r="E3" s="170"/>
      <c r="F3" s="170"/>
      <c r="G3" s="14" t="s">
        <v>604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894252.74</v>
      </c>
      <c r="D15" s="24">
        <v>894299.65</v>
      </c>
      <c r="E15" s="24">
        <v>906877.07</v>
      </c>
      <c r="F15" s="24">
        <v>906747.34</v>
      </c>
      <c r="G15" s="24">
        <v>894181.93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218392.49</v>
      </c>
      <c r="D20" s="24">
        <v>218392.49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67765.440000000002</v>
      </c>
      <c r="D23" s="24">
        <v>67765.440000000002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15945</v>
      </c>
    </row>
    <row r="42" spans="1:8" x14ac:dyDescent="0.2">
      <c r="A42" s="22">
        <v>1151</v>
      </c>
      <c r="B42" s="20" t="s">
        <v>222</v>
      </c>
      <c r="C42" s="24">
        <v>15945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1485356.5499999998</v>
      </c>
      <c r="D62" s="24">
        <f t="shared" ref="D62:E62" si="0">SUM(D63:D70)</f>
        <v>0</v>
      </c>
      <c r="E62" s="24">
        <f t="shared" si="0"/>
        <v>863039.91</v>
      </c>
    </row>
    <row r="63" spans="1:9" x14ac:dyDescent="0.2">
      <c r="A63" s="22">
        <v>1241</v>
      </c>
      <c r="B63" s="20" t="s">
        <v>236</v>
      </c>
      <c r="C63" s="24">
        <v>492001.66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43204.35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10199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905147.37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863039.91</v>
      </c>
    </row>
    <row r="68" spans="1:9" x14ac:dyDescent="0.2">
      <c r="A68" s="22">
        <v>1246</v>
      </c>
      <c r="B68" s="20" t="s">
        <v>241</v>
      </c>
      <c r="C68" s="24">
        <v>34804.17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5788.4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5788.4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713339.14</v>
      </c>
      <c r="D110" s="24">
        <f>SUM(D111:D119)</f>
        <v>713339.14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416.15</v>
      </c>
      <c r="D111" s="24">
        <f>C111</f>
        <v>416.15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26667.69</v>
      </c>
      <c r="D112" s="24">
        <f t="shared" ref="D112:D119" si="1">C112</f>
        <v>26667.69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661134.38</v>
      </c>
      <c r="D117" s="24">
        <f t="shared" si="1"/>
        <v>661134.38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25120.92</v>
      </c>
      <c r="D119" s="24">
        <f t="shared" si="1"/>
        <v>25120.92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146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584</v>
      </c>
    </row>
    <row r="10" spans="1:2" ht="15" customHeight="1" x14ac:dyDescent="0.2">
      <c r="A10" s="103"/>
      <c r="B10" s="102" t="s">
        <v>585</v>
      </c>
    </row>
    <row r="11" spans="1:2" ht="15" customHeight="1" x14ac:dyDescent="0.2">
      <c r="A11" s="103"/>
      <c r="B11" s="102" t="s">
        <v>124</v>
      </c>
    </row>
    <row r="12" spans="1:2" ht="15" customHeight="1" x14ac:dyDescent="0.2">
      <c r="A12" s="103"/>
      <c r="B12" s="102" t="s">
        <v>123</v>
      </c>
    </row>
    <row r="13" spans="1:2" ht="15" customHeight="1" x14ac:dyDescent="0.2">
      <c r="A13" s="103"/>
      <c r="B13" s="102" t="s">
        <v>125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134</v>
      </c>
    </row>
    <row r="20" spans="1:2" x14ac:dyDescent="0.2">
      <c r="A20" s="103"/>
    </row>
    <row r="21" spans="1:2" ht="15" customHeight="1" x14ac:dyDescent="0.2">
      <c r="A21" s="101" t="s">
        <v>130</v>
      </c>
      <c r="B21" s="1" t="s">
        <v>185</v>
      </c>
    </row>
    <row r="22" spans="1:2" ht="15" customHeight="1" x14ac:dyDescent="0.2">
      <c r="A22" s="103"/>
      <c r="B22" s="107" t="s">
        <v>186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126</v>
      </c>
    </row>
    <row r="26" spans="1:2" ht="15" customHeight="1" x14ac:dyDescent="0.2">
      <c r="A26" s="103"/>
      <c r="B26" s="106" t="s">
        <v>127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133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128</v>
      </c>
    </row>
    <row r="37" spans="1:2" ht="15" customHeight="1" x14ac:dyDescent="0.2">
      <c r="A37" s="103"/>
      <c r="B37" s="102" t="s">
        <v>135</v>
      </c>
    </row>
    <row r="38" spans="1:2" ht="15" customHeight="1" x14ac:dyDescent="0.2">
      <c r="A38" s="103"/>
      <c r="B38" s="109" t="s">
        <v>188</v>
      </c>
    </row>
    <row r="39" spans="1:2" ht="15" customHeight="1" x14ac:dyDescent="0.2">
      <c r="A39" s="103"/>
      <c r="B39" s="102" t="s">
        <v>189</v>
      </c>
    </row>
    <row r="40" spans="1:2" ht="15" customHeight="1" x14ac:dyDescent="0.2">
      <c r="A40" s="103"/>
      <c r="B40" s="102" t="s">
        <v>131</v>
      </c>
    </row>
    <row r="41" spans="1:2" ht="15" customHeight="1" x14ac:dyDescent="0.2">
      <c r="A41" s="103"/>
      <c r="B41" s="102" t="s">
        <v>132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136</v>
      </c>
    </row>
    <row r="44" spans="1:2" ht="15" customHeight="1" x14ac:dyDescent="0.2">
      <c r="A44" s="103"/>
      <c r="B44" s="102" t="s">
        <v>139</v>
      </c>
    </row>
    <row r="45" spans="1:2" ht="15" customHeight="1" x14ac:dyDescent="0.2">
      <c r="A45" s="103"/>
      <c r="B45" s="109" t="s">
        <v>190</v>
      </c>
    </row>
    <row r="46" spans="1:2" ht="15" customHeight="1" x14ac:dyDescent="0.2">
      <c r="A46" s="103"/>
      <c r="B46" s="102" t="s">
        <v>191</v>
      </c>
    </row>
    <row r="47" spans="1:2" ht="15" customHeight="1" x14ac:dyDescent="0.2">
      <c r="A47" s="103"/>
      <c r="B47" s="102" t="s">
        <v>138</v>
      </c>
    </row>
    <row r="48" spans="1:2" ht="15" customHeight="1" x14ac:dyDescent="0.2">
      <c r="A48" s="103"/>
      <c r="B48" s="102" t="s">
        <v>137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167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659</v>
      </c>
      <c r="B1" s="167"/>
      <c r="C1" s="167"/>
      <c r="D1" s="14" t="s">
        <v>602</v>
      </c>
      <c r="E1" s="25">
        <v>2023</v>
      </c>
    </row>
    <row r="2" spans="1:5" s="16" customFormat="1" ht="18.95" customHeight="1" x14ac:dyDescent="0.25">
      <c r="A2" s="167" t="s">
        <v>607</v>
      </c>
      <c r="B2" s="167"/>
      <c r="C2" s="167"/>
      <c r="D2" s="14" t="s">
        <v>603</v>
      </c>
      <c r="E2" s="25" t="s">
        <v>605</v>
      </c>
    </row>
    <row r="3" spans="1:5" s="16" customFormat="1" ht="18.95" customHeight="1" x14ac:dyDescent="0.25">
      <c r="A3" s="167" t="s">
        <v>660</v>
      </c>
      <c r="B3" s="167"/>
      <c r="C3" s="167"/>
      <c r="D3" s="14" t="s">
        <v>604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6" t="s">
        <v>564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12955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597</v>
      </c>
      <c r="C46" s="55">
        <f>SUM(C47:C54)</f>
        <v>12955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12955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563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1512499.97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1512499.97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1512499.97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571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565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1129667.1200000001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1078044.9000000001</v>
      </c>
      <c r="D99" s="57">
        <f>C99/$C$98</f>
        <v>0.95430315790726039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840585.28</v>
      </c>
      <c r="D100" s="57">
        <f t="shared" ref="D100:D163" si="0">C100/$C$98</f>
        <v>0.74409997876188516</v>
      </c>
      <c r="E100" s="56"/>
    </row>
    <row r="101" spans="1:5" x14ac:dyDescent="0.2">
      <c r="A101" s="54">
        <v>5111</v>
      </c>
      <c r="B101" s="51" t="s">
        <v>360</v>
      </c>
      <c r="C101" s="55">
        <v>796195.5</v>
      </c>
      <c r="D101" s="57">
        <f t="shared" si="0"/>
        <v>0.70480541205802283</v>
      </c>
      <c r="E101" s="56"/>
    </row>
    <row r="102" spans="1:5" x14ac:dyDescent="0.2">
      <c r="A102" s="54">
        <v>5112</v>
      </c>
      <c r="B102" s="51" t="s">
        <v>361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362</v>
      </c>
      <c r="C103" s="55">
        <v>7341.28</v>
      </c>
      <c r="D103" s="57">
        <f t="shared" si="0"/>
        <v>6.4986223552297414E-3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37048.5</v>
      </c>
      <c r="D105" s="57">
        <f t="shared" si="0"/>
        <v>3.279594434863254E-2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127519.56</v>
      </c>
      <c r="D107" s="57">
        <f t="shared" si="0"/>
        <v>0.11288242150484117</v>
      </c>
      <c r="E107" s="56"/>
    </row>
    <row r="108" spans="1:5" x14ac:dyDescent="0.2">
      <c r="A108" s="54">
        <v>5121</v>
      </c>
      <c r="B108" s="51" t="s">
        <v>367</v>
      </c>
      <c r="C108" s="55">
        <v>19079.990000000002</v>
      </c>
      <c r="D108" s="57">
        <f t="shared" si="0"/>
        <v>1.6889922404752296E-2</v>
      </c>
      <c r="E108" s="56"/>
    </row>
    <row r="109" spans="1:5" x14ac:dyDescent="0.2">
      <c r="A109" s="54">
        <v>5122</v>
      </c>
      <c r="B109" s="51" t="s">
        <v>368</v>
      </c>
      <c r="C109" s="55">
        <v>10124.5</v>
      </c>
      <c r="D109" s="57">
        <f t="shared" si="0"/>
        <v>8.9623746860933683E-3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1467</v>
      </c>
      <c r="D111" s="57">
        <f t="shared" si="0"/>
        <v>1.298612639093187E-3</v>
      </c>
      <c r="E111" s="56"/>
    </row>
    <row r="112" spans="1:5" x14ac:dyDescent="0.2">
      <c r="A112" s="54">
        <v>5125</v>
      </c>
      <c r="B112" s="51" t="s">
        <v>371</v>
      </c>
      <c r="C112" s="55">
        <v>9242.83</v>
      </c>
      <c r="D112" s="57">
        <f t="shared" si="0"/>
        <v>8.1819058343487946E-3</v>
      </c>
      <c r="E112" s="56"/>
    </row>
    <row r="113" spans="1:5" x14ac:dyDescent="0.2">
      <c r="A113" s="54">
        <v>5126</v>
      </c>
      <c r="B113" s="51" t="s">
        <v>372</v>
      </c>
      <c r="C113" s="55">
        <v>81478.64</v>
      </c>
      <c r="D113" s="57">
        <f t="shared" si="0"/>
        <v>7.2126238391359038E-2</v>
      </c>
      <c r="E113" s="56"/>
    </row>
    <row r="114" spans="1:5" x14ac:dyDescent="0.2">
      <c r="A114" s="54">
        <v>5127</v>
      </c>
      <c r="B114" s="51" t="s">
        <v>373</v>
      </c>
      <c r="C114" s="55">
        <v>6126.6</v>
      </c>
      <c r="D114" s="57">
        <f t="shared" si="0"/>
        <v>5.4233675491944921E-3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109940.06</v>
      </c>
      <c r="D117" s="57">
        <f t="shared" si="0"/>
        <v>9.7320757640533953E-2</v>
      </c>
      <c r="E117" s="56"/>
    </row>
    <row r="118" spans="1:5" x14ac:dyDescent="0.2">
      <c r="A118" s="54">
        <v>5131</v>
      </c>
      <c r="B118" s="51" t="s">
        <v>377</v>
      </c>
      <c r="C118" s="55">
        <v>20312</v>
      </c>
      <c r="D118" s="57">
        <f t="shared" si="0"/>
        <v>1.7980518013129387E-2</v>
      </c>
      <c r="E118" s="56"/>
    </row>
    <row r="119" spans="1:5" x14ac:dyDescent="0.2">
      <c r="A119" s="54">
        <v>5132</v>
      </c>
      <c r="B119" s="51" t="s">
        <v>378</v>
      </c>
      <c r="C119" s="55">
        <v>1600</v>
      </c>
      <c r="D119" s="57">
        <f t="shared" si="0"/>
        <v>1.4163464366387861E-3</v>
      </c>
      <c r="E119" s="56"/>
    </row>
    <row r="120" spans="1:5" x14ac:dyDescent="0.2">
      <c r="A120" s="54">
        <v>5133</v>
      </c>
      <c r="B120" s="51" t="s">
        <v>379</v>
      </c>
      <c r="C120" s="55">
        <v>1508</v>
      </c>
      <c r="D120" s="57">
        <f t="shared" si="0"/>
        <v>1.3349065165320557E-3</v>
      </c>
      <c r="E120" s="56"/>
    </row>
    <row r="121" spans="1:5" x14ac:dyDescent="0.2">
      <c r="A121" s="54">
        <v>5134</v>
      </c>
      <c r="B121" s="51" t="s">
        <v>380</v>
      </c>
      <c r="C121" s="55">
        <v>9492.1200000000008</v>
      </c>
      <c r="D121" s="57">
        <f t="shared" si="0"/>
        <v>8.4025814613423472E-3</v>
      </c>
      <c r="E121" s="56"/>
    </row>
    <row r="122" spans="1:5" x14ac:dyDescent="0.2">
      <c r="A122" s="54">
        <v>5135</v>
      </c>
      <c r="B122" s="51" t="s">
        <v>381</v>
      </c>
      <c r="C122" s="55">
        <v>31982.59</v>
      </c>
      <c r="D122" s="57">
        <f t="shared" si="0"/>
        <v>2.8311517113112045E-2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10008.950000000001</v>
      </c>
      <c r="D124" s="57">
        <f t="shared" si="0"/>
        <v>8.8600879168723619E-3</v>
      </c>
      <c r="E124" s="56"/>
    </row>
    <row r="125" spans="1:5" x14ac:dyDescent="0.2">
      <c r="A125" s="54">
        <v>5138</v>
      </c>
      <c r="B125" s="51" t="s">
        <v>384</v>
      </c>
      <c r="C125" s="55">
        <v>19172.400000000001</v>
      </c>
      <c r="D125" s="57">
        <f t="shared" si="0"/>
        <v>1.6971725263633414E-2</v>
      </c>
      <c r="E125" s="56"/>
    </row>
    <row r="126" spans="1:5" x14ac:dyDescent="0.2">
      <c r="A126" s="54">
        <v>5139</v>
      </c>
      <c r="B126" s="51" t="s">
        <v>385</v>
      </c>
      <c r="C126" s="55">
        <v>15864</v>
      </c>
      <c r="D126" s="57">
        <f t="shared" si="0"/>
        <v>1.4043074919273563E-2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51622.22</v>
      </c>
      <c r="D127" s="57">
        <f t="shared" si="0"/>
        <v>4.5696842092739672E-2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51622.22</v>
      </c>
      <c r="D137" s="57">
        <f t="shared" si="0"/>
        <v>4.5696842092739672E-2</v>
      </c>
      <c r="E137" s="56"/>
    </row>
    <row r="138" spans="1:5" x14ac:dyDescent="0.2">
      <c r="A138" s="54">
        <v>5241</v>
      </c>
      <c r="B138" s="51" t="s">
        <v>395</v>
      </c>
      <c r="C138" s="55">
        <v>51622.22</v>
      </c>
      <c r="D138" s="57">
        <f t="shared" si="0"/>
        <v>4.5696842092739672E-2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187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566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145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567</v>
      </c>
      <c r="B9" s="104" t="s">
        <v>147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569</v>
      </c>
      <c r="B12" s="104" t="s">
        <v>147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570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659</v>
      </c>
      <c r="B1" s="171"/>
      <c r="C1" s="171"/>
      <c r="D1" s="27" t="s">
        <v>602</v>
      </c>
      <c r="E1" s="28">
        <v>2023</v>
      </c>
    </row>
    <row r="2" spans="1:5" ht="18.95" customHeight="1" x14ac:dyDescent="0.2">
      <c r="A2" s="171" t="s">
        <v>608</v>
      </c>
      <c r="B2" s="171"/>
      <c r="C2" s="171"/>
      <c r="D2" s="27" t="s">
        <v>603</v>
      </c>
      <c r="E2" s="28" t="s">
        <v>605</v>
      </c>
    </row>
    <row r="3" spans="1:5" ht="18.95" customHeight="1" x14ac:dyDescent="0.2">
      <c r="A3" s="171" t="s">
        <v>660</v>
      </c>
      <c r="B3" s="171"/>
      <c r="C3" s="171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330497.57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395787.85</v>
      </c>
    </row>
    <row r="15" spans="1:5" x14ac:dyDescent="0.2">
      <c r="A15" s="33">
        <v>3220</v>
      </c>
      <c r="B15" s="29" t="s">
        <v>468</v>
      </c>
      <c r="C15" s="34">
        <v>1372895.57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172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659</v>
      </c>
      <c r="B1" s="171"/>
      <c r="C1" s="171"/>
      <c r="D1" s="27" t="s">
        <v>602</v>
      </c>
      <c r="E1" s="28">
        <v>2023</v>
      </c>
    </row>
    <row r="2" spans="1:5" s="35" customFormat="1" ht="18.95" customHeight="1" x14ac:dyDescent="0.25">
      <c r="A2" s="171" t="s">
        <v>609</v>
      </c>
      <c r="B2" s="171"/>
      <c r="C2" s="171"/>
      <c r="D2" s="27" t="s">
        <v>603</v>
      </c>
      <c r="E2" s="28" t="s">
        <v>605</v>
      </c>
    </row>
    <row r="3" spans="1:5" s="35" customFormat="1" ht="18.95" customHeight="1" x14ac:dyDescent="0.25">
      <c r="A3" s="171" t="s">
        <v>660</v>
      </c>
      <c r="B3" s="171"/>
      <c r="C3" s="171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978638.26</v>
      </c>
      <c r="D9" s="34">
        <v>717741.71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624</v>
      </c>
      <c r="C15" s="135">
        <f>SUM(C8:C14)</f>
        <v>978638.26</v>
      </c>
      <c r="D15" s="135">
        <f>SUM(D8:D14)</f>
        <v>717741.71</v>
      </c>
    </row>
    <row r="18" spans="1:5" x14ac:dyDescent="0.2">
      <c r="A18" s="31" t="s">
        <v>175</v>
      </c>
      <c r="B18" s="31"/>
      <c r="C18" s="31"/>
      <c r="D18" s="31"/>
      <c r="E18" s="130"/>
    </row>
    <row r="19" spans="1:5" x14ac:dyDescent="0.2">
      <c r="A19" s="32" t="s">
        <v>143</v>
      </c>
      <c r="B19" s="32" t="s">
        <v>646</v>
      </c>
      <c r="C19" s="144" t="s">
        <v>645</v>
      </c>
      <c r="D19" s="144" t="s">
        <v>178</v>
      </c>
      <c r="E19" s="130"/>
    </row>
    <row r="20" spans="1:5" x14ac:dyDescent="0.2">
      <c r="A20" s="133">
        <v>1230</v>
      </c>
      <c r="B20" s="134" t="s">
        <v>227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228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229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230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231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232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233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234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235</v>
      </c>
      <c r="C28" s="135">
        <f>SUM(C29:C36)</f>
        <v>5500</v>
      </c>
      <c r="D28" s="135">
        <f>SUM(D29:D36)</f>
        <v>5500</v>
      </c>
      <c r="E28" s="130"/>
    </row>
    <row r="29" spans="1:5" x14ac:dyDescent="0.2">
      <c r="A29" s="33">
        <v>1241</v>
      </c>
      <c r="B29" s="29" t="s">
        <v>236</v>
      </c>
      <c r="C29" s="34">
        <v>5500</v>
      </c>
      <c r="D29" s="132">
        <v>5500</v>
      </c>
      <c r="E29" s="130"/>
    </row>
    <row r="30" spans="1:5" x14ac:dyDescent="0.2">
      <c r="A30" s="33">
        <v>1242</v>
      </c>
      <c r="B30" s="29" t="s">
        <v>237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238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239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240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241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245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246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132">
        <v>0</v>
      </c>
    </row>
    <row r="43" spans="1:5" x14ac:dyDescent="0.2">
      <c r="B43" s="136" t="s">
        <v>625</v>
      </c>
      <c r="C43" s="135">
        <f>C20+C28+C37</f>
        <v>5500</v>
      </c>
      <c r="D43" s="135">
        <f>D20+D28+D37</f>
        <v>5500</v>
      </c>
    </row>
    <row r="44" spans="1:5" s="130" customFormat="1" x14ac:dyDescent="0.2"/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626</v>
      </c>
      <c r="C47" s="135">
        <v>395787.85</v>
      </c>
      <c r="D47" s="135">
        <v>253288.82</v>
      </c>
    </row>
    <row r="48" spans="1:5" x14ac:dyDescent="0.2">
      <c r="A48" s="131"/>
      <c r="B48" s="136" t="s">
        <v>614</v>
      </c>
      <c r="C48" s="135">
        <f>C51+C63+C91+C94+C49</f>
        <v>0</v>
      </c>
      <c r="D48" s="135">
        <f>D51+D63+D91+D94+D49</f>
        <v>112689.51999999999</v>
      </c>
    </row>
    <row r="49" spans="1:4" s="130" customFormat="1" x14ac:dyDescent="0.2">
      <c r="A49" s="153">
        <v>5100</v>
      </c>
      <c r="B49" s="154" t="s">
        <v>358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647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423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615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425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616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428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617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431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618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618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619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435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436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437</v>
      </c>
      <c r="C63" s="135">
        <f>C64+C73+C76+C82</f>
        <v>0</v>
      </c>
      <c r="D63" s="135">
        <f>D64+D73+D76+D82</f>
        <v>92308.51999999999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92308.51999999999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91729.68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578.84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627</v>
      </c>
      <c r="C94" s="135">
        <f>SUM(C95:C99)</f>
        <v>0</v>
      </c>
      <c r="D94" s="135">
        <f>SUM(D95:D99)</f>
        <v>20381</v>
      </c>
    </row>
    <row r="95" spans="1:4" x14ac:dyDescent="0.2">
      <c r="A95" s="131">
        <v>2111</v>
      </c>
      <c r="B95" s="130" t="s">
        <v>628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629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630</v>
      </c>
      <c r="C97" s="132">
        <v>0</v>
      </c>
      <c r="D97" s="132">
        <v>20381</v>
      </c>
    </row>
    <row r="98" spans="1:4" x14ac:dyDescent="0.2">
      <c r="A98" s="131">
        <v>2115</v>
      </c>
      <c r="B98" s="130" t="s">
        <v>631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632</v>
      </c>
      <c r="C99" s="132">
        <v>0</v>
      </c>
      <c r="D99" s="132">
        <v>0</v>
      </c>
    </row>
    <row r="100" spans="1:4" x14ac:dyDescent="0.2">
      <c r="A100" s="131"/>
      <c r="B100" s="136" t="s">
        <v>633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648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649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650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651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652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653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251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654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655</v>
      </c>
      <c r="C109" s="155">
        <f>+C110+C112</f>
        <v>1525454.97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656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351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634</v>
      </c>
      <c r="C112" s="135">
        <f>SUM(C113:C121)</f>
        <v>1525454.97</v>
      </c>
      <c r="D112" s="135">
        <f>SUM(D113:D121)</f>
        <v>0</v>
      </c>
    </row>
    <row r="113" spans="1:4" x14ac:dyDescent="0.2">
      <c r="A113" s="131">
        <v>1124</v>
      </c>
      <c r="B113" s="141" t="s">
        <v>635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636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637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638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639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640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641</v>
      </c>
      <c r="C119" s="132">
        <v>12955</v>
      </c>
      <c r="D119" s="132">
        <v>0</v>
      </c>
    </row>
    <row r="120" spans="1:4" x14ac:dyDescent="0.2">
      <c r="A120" s="131">
        <v>1122</v>
      </c>
      <c r="B120" s="141" t="s">
        <v>642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643</v>
      </c>
      <c r="C121" s="132">
        <v>1512499.97</v>
      </c>
      <c r="D121" s="132">
        <v>0</v>
      </c>
    </row>
    <row r="122" spans="1:4" x14ac:dyDescent="0.2">
      <c r="A122" s="131"/>
      <c r="B122" s="143" t="s">
        <v>644</v>
      </c>
      <c r="C122" s="135">
        <f>C47+C48+C100-C106-C109</f>
        <v>-1129667.1200000001</v>
      </c>
      <c r="D122" s="135">
        <f>D47+D48+D100-D106-D109</f>
        <v>365978.33999999997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148</v>
      </c>
    </row>
    <row r="7" spans="1:2" ht="14.1" customHeight="1" x14ac:dyDescent="0.2">
      <c r="B7" s="102" t="s">
        <v>149</v>
      </c>
    </row>
    <row r="8" spans="1:2" ht="14.1" customHeight="1" x14ac:dyDescent="0.2"/>
    <row r="9" spans="1:2" x14ac:dyDescent="0.2">
      <c r="A9" s="112" t="s">
        <v>29</v>
      </c>
      <c r="B9" s="104" t="s">
        <v>586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192</v>
      </c>
    </row>
    <row r="12" spans="1:2" ht="15" customHeight="1" x14ac:dyDescent="0.2"/>
    <row r="13" spans="1:2" x14ac:dyDescent="0.2">
      <c r="A13" s="112" t="s">
        <v>76</v>
      </c>
      <c r="B13" s="102" t="s">
        <v>587</v>
      </c>
    </row>
    <row r="14" spans="1:2" ht="15" customHeight="1" x14ac:dyDescent="0.2">
      <c r="B14" s="102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2019-02-13T21:19:08Z</cp:lastPrinted>
  <dcterms:created xsi:type="dcterms:W3CDTF">2012-12-11T20:36:24Z</dcterms:created>
  <dcterms:modified xsi:type="dcterms:W3CDTF">2023-05-02T19:11:15Z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