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<sst xmlns="http://schemas.openxmlformats.org/spreadsheetml/2006/main" count="951" uniqueCount="674">
  <si>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</si>
  <si>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</si>
  <si>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</si>
  <si>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</si>
  <si>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</si>
  <si>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</si>
  <si>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</si>
  <si>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</si>
  <si>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</si>
  <si>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</si>
  <si>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</si>
  <si>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</si>
  <si>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</si>
  <si>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</si>
  <si>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</si>
  <si>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</si>
  <si>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</si>
  <si>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</si>
  <si>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</si>
  <si>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</si>
  <si>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</si>
  <si>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</si>
  <si>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</si>
  <si>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</si>
  <si>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</si>
  <si>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</si>
  <si>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</si>
  <si>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</si>
  <si>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</si>
  <si>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</si>
  <si>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</si>
  <si>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</si>
  <si>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</si>
  <si>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</si>
  <si>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</si>
  <si>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</si>
  <si>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</si>
  <si>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</si>
  <si>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</si>
  <si>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</si>
  <si>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</si>
  <si>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</si>
  <si>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</si>
  <si>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</si>
  <si>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</si>
  <si>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</si>
  <si>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</si>
  <si>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</si>
  <si>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</si>
  <si>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</si>
  <si>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</si>
  <si>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</si>
  <si>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</si>
  <si>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</si>
  <si>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</si>
  <si>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</si>
  <si>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</si>
  <si>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</si>
  <si>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</si>
  <si>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</si>
  <si>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</si>
  <si>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</si>
  <si>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</si>
  <si>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</si>
  <si>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</si>
  <si>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</si>
  <si>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</si>
  <si>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</si>
  <si>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</si>
  <si>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</si>
  <si>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</si>
  <si>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</si>
  <si>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</si>
  <si>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</si>
  <si>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</si>
  <si>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</si>
  <si>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</si>
  <si>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</si>
  <si>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</si>
  <si>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</si>
  <si>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</si>
  <si>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</si>
  <si>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</si>
  <si>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</si>
  <si>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</si>
  <si>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</si>
  <si>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</si>
  <si>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</si>
  <si>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</si>
  <si>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</si>
  <si>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</si>
  <si>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</si>
  <si>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</si>
  <si>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</si>
  <si>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</si>
  <si>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</si>
  <si>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</si>
  <si>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</si>
  <si>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</si>
  <si>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</si>
  <si>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</si>
  <si>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</si>
  <si>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</si>
  <si>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</si>
  <si>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</si>
  <si>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</si>
  <si>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</si>
  <si>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</si>
  <si>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</si>
  <si>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</si>
  <si>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</si>
  <si>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</si>
  <si>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</si>
  <si>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</si>
  <si>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</si>
  <si>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</si>
  <si>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</si>
  <si>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</si>
  <si>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</si>
  <si>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</si>
  <si>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</si>
  <si>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</si>
  <si>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</si>
  <si>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</si>
  <si>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</si>
  <si>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</si>
  <si>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</si>
  <si>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</si>
  <si>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</si>
  <si>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</si>
  <si>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</si>
  <si>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</si>
  <si>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</si>
  <si>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</si>
  <si>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</si>
  <si>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</si>
  <si>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</si>
  <si>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</si>
  <si>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</si>
  <si>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</si>
  <si>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</si>
  <si>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</si>
  <si>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</si>
  <si>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</si>
  <si>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</si>
  <si>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</si>
  <si>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</si>
  <si>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</si>
  <si>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</si>
  <si>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</si>
  <si>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</si>
  <si>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</si>
  <si>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</si>
  <si>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</si>
  <si>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</si>
  <si>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</si>
  <si>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</si>
  <si>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</si>
  <si>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</si>
  <si>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</si>
  <si>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</si>
  <si>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</si>
  <si>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</si>
  <si>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</si>
  <si>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</si>
  <si>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</si>
  <si>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</si>
  <si>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</si>
  <si>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</si>
  <si>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</si>
  <si>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</si>
  <si>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</si>
  <si>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</si>
  <si>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</si>
  <si>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</si>
  <si>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</si>
  <si>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</si>
  <si>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</si>
  <si>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</si>
  <si>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</si>
  <si>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</si>
  <si>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</si>
  <si>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</si>
  <si>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</si>
  <si>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</si>
  <si>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</si>
  <si>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</si>
  <si>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</si>
  <si>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</si>
  <si>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</si>
  <si>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</si>
  <si>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</si>
  <si>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</si>
  <si>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</si>
  <si>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</si>
  <si>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</si>
  <si>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</si>
  <si>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</si>
  <si>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</si>
  <si>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</si>
  <si>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</si>
  <si>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</si>
  <si>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</si>
  <si>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</si>
  <si>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</si>
  <si>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</si>
  <si>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</si>
  <si>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</si>
  <si>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</si>
  <si>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</si>
  <si>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</si>
  <si>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</si>
  <si>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</si>
  <si>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</si>
  <si>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</si>
  <si>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</si>
  <si>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</si>
  <si>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</si>
  <si>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</si>
  <si>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</si>
  <si>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</si>
  <si>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</si>
  <si>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</si>
  <si>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</si>
  <si>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</si>
  <si>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</si>
  <si>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</si>
  <si>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</si>
  <si>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</si>
  <si>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</si>
  <si>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</si>
  <si>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</si>
  <si>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</si>
  <si>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</si>
  <si>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</si>
  <si>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</si>
  <si>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</si>
  <si>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</si>
  <si>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</si>
  <si>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</si>
  <si>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</si>
  <si>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</si>
  <si>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</si>
  <si>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</si>
  <si>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</si>
  <si>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</si>
  <si>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</si>
  <si>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</si>
  <si>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</si>
  <si>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</si>
  <si>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</si>
  <si>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</si>
  <si>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</si>
  <si>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</si>
  <si>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</si>
  <si>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</si>
  <si>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</si>
  <si>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</si>
  <si>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</si>
  <si>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</si>
  <si>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</si>
  <si>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</si>
  <si>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</si>
  <si>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</si>
  <si>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</si>
  <si>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</si>
  <si>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</si>
  <si>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</si>
  <si>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</si>
  <si>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</si>
  <si>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</si>
  <si>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</si>
  <si>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</si>
  <si>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</si>
  <si>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</si>
  <si>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</si>
  <si>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</si>
  <si>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</si>
  <si>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</si>
  <si>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</si>
  <si>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</si>
  <si>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</si>
  <si>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</si>
  <si>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</si>
  <si>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</si>
  <si>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</si>
  <si>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</si>
  <si>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</si>
  <si>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</si>
  <si>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</si>
  <si>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</si>
  <si>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</si>
  <si>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</si>
  <si>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</si>
  <si>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</si>
  <si>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</si>
  <si>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</si>
  <si>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</si>
  <si>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</si>
  <si>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</si>
  <si>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</si>
  <si>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</si>
  <si>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</si>
  <si>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</si>
  <si>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</si>
  <si>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</si>
  <si>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</si>
  <si>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</si>
  <si>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</si>
  <si>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</si>
  <si>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</si>
  <si>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</si>
  <si>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</si>
  <si>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</si>
  <si>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</si>
  <si>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</si>
  <si>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</si>
  <si>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</si>
  <si>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</si>
  <si>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</si>
  <si>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</si>
  <si>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</si>
  <si>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</si>
  <si>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</si>
  <si>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</si>
  <si>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</si>
  <si>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</si>
  <si>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</si>
  <si>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</si>
  <si>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</si>
  <si>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</si>
  <si>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</si>
  <si>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</si>
  <si>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</si>
  <si>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</si>
  <si>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</si>
  <si>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</si>
  <si>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</si>
  <si>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</si>
  <si>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</si>
  <si>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</si>
  <si>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</si>
  <si>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</si>
  <si>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</si>
  <si>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</si>
  <si>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</si>
  <si>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</si>
  <si>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</si>
  <si>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</si>
  <si>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</si>
  <si>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</si>
  <si>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</si>
  <si>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</si>
  <si>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</si>
  <si>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</si>
  <si>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</si>
  <si>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</si>
  <si>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</si>
  <si>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</si>
  <si>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</si>
  <si>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</si>
  <si>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</si>
  <si>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</si>
  <si>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</si>
  <si>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</si>
  <si>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</si>
  <si>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</si>
  <si>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</si>
  <si>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</si>
  <si>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</si>
  <si>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</si>
  <si>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</si>
  <si>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</si>
  <si>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</si>
  <si>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</si>
  <si>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</si>
  <si>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</si>
  <si>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</si>
  <si>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</si>
  <si>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</si>
  <si>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</si>
  <si>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</si>
  <si>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</si>
  <si>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</si>
  <si>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</si>
  <si>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</si>
  <si>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</si>
  <si>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</si>
  <si>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</si>
  <si>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</si>
  <si>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</si>
  <si>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</si>
  <si>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</si>
  <si>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</si>
  <si>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</si>
  <si>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</si>
  <si>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</si>
  <si>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</si>
  <si>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</si>
  <si>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</si>
  <si>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</si>
  <si>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</si>
  <si>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</si>
  <si>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</si>
  <si>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</si>
  <si>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</si>
  <si>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</si>
  <si>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</si>
  <si>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</si>
  <si>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</si>
  <si>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</si>
  <si>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</si>
  <si>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</si>
  <si>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</si>
  <si>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</si>
  <si>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</si>
  <si>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</si>
  <si>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</si>
  <si>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</si>
  <si>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</si>
  <si>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</si>
  <si>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</si>
  <si>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</si>
  <si>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</si>
  <si>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</si>
  <si>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</si>
  <si>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</si>
  <si>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</si>
  <si>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</si>
  <si>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</si>
  <si>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</si>
  <si>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</si>
  <si>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</si>
  <si>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</si>
  <si>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</si>
  <si>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</si>
  <si>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</si>
  <si>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</si>
  <si>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</si>
  <si>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</si>
  <si>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</si>
  <si>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</si>
  <si>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</si>
  <si>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</si>
  <si>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</si>
  <si>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</si>
  <si>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</si>
  <si>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</si>
  <si>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</si>
  <si>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</si>
  <si>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</si>
  <si>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</si>
  <si>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</si>
  <si>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</si>
  <si>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</si>
  <si>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</si>
  <si>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</si>
  <si>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</si>
  <si>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</si>
  <si>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</si>
  <si>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</si>
  <si>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</si>
  <si>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</si>
  <si>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</si>
  <si>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</si>
  <si>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</si>
  <si>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</si>
  <si>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</si>
  <si>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</si>
  <si>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</si>
  <si>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</si>
  <si>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</si>
  <si>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</si>
  <si>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</si>
  <si>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</si>
  <si>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</si>
  <si>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</si>
  <si>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</si>
  <si>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</si>
  <si>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</si>
  <si>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</si>
  <si>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</si>
  <si>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</si>
  <si>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</si>
  <si>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</si>
  <si>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</si>
  <si>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</si>
  <si>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</si>
  <si>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</si>
  <si>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</si>
  <si>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</si>
  <si>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</si>
  <si>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</si>
  <si>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</si>
  <si>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</si>
  <si>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</si>
  <si>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</si>
  <si>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</si>
  <si>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</si>
  <si>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</si>
  <si>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</si>
  <si>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</si>
  <si>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</si>
  <si>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</si>
  <si>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</si>
  <si>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</si>
  <si>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</si>
  <si>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</si>
  <si>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</si>
  <si>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</si>
  <si>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</si>
  <si>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</si>
  <si>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</si>
  <si>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</si>
  <si>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</si>
  <si>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</si>
  <si>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</si>
  <si>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</si>
  <si>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</si>
  <si>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</si>
  <si>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</si>
  <si>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</si>
  <si>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</si>
  <si>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</si>
  <si>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</si>
  <si>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</si>
  <si>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</si>
  <si>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</si>
  <si>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</si>
  <si>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</si>
  <si>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</si>
  <si>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</si>
  <si>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</si>
  <si>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</si>
  <si>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</si>
  <si>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</si>
  <si>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</si>
  <si>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</si>
  <si>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</si>
  <si>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</si>
  <si>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</si>
  <si>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</si>
  <si>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</si>
  <si>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</si>
  <si>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</si>
  <si>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</si>
  <si>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</si>
  <si>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</si>
  <si>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</si>
  <si>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</si>
  <si>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</si>
  <si>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</si>
  <si>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</si>
  <si>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</si>
  <si>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</si>
  <si>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</si>
  <si>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</si>
  <si>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</si>
  <si>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</si>
  <si>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</si>
  <si>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</si>
  <si>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</si>
  <si>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</si>
  <si>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</si>
  <si>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</si>
  <si>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</si>
  <si>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</si>
  <si>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</si>
  <si>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</si>
  <si>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</si>
  <si>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</si>
  <si>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</si>
  <si>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</si>
  <si>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</si>
  <si>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</si>
  <si>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</si>
  <si>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</si>
  <si>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</si>
  <si>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</si>
  <si>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</si>
  <si>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</si>
  <si>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</si>
  <si>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</si>
  <si>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</si>
  <si>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</si>
  <si>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</si>
  <si>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</si>
  <si>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</si>
  <si>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</si>
  <si>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</si>
  <si>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</si>
  <si>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</si>
  <si>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</si>
  <si>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</si>
  <si>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</si>
  <si>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</si>
  <si>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</si>
  <si>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</si>
  <si>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</si>
  <si>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</si>
  <si>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</si>
  <si>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</si>
  <si>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</si>
  <si>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</si>
  <si>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</si>
  <si>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</si>
  <si>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</si>
  <si>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</si>
  <si>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</si>
  <si>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</si>
  <si>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</si>
  <si>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</si>
  <si>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</si>
  <si>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</si>
  <si>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</si>
  <si>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</si>
  <si>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</si>
  <si>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</si>
  <si>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</si>
  <si>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</si>
  <si>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</si>
  <si>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</si>
  <si>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</si>
  <si>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</si>
  <si>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</si>
  <si>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</si>
  <si>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</si>
  <si>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</si>
  <si>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</si>
  <si>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</si>
  <si>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</si>
  <si>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</si>
  <si>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</si>
  <si>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</si>
  <si>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</si>
  <si>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</si>
  <si>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</si>
  <si>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</si>
  <si>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</si>
  <si>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</si>
  <si>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</si>
  <si>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</si>
  <si>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</si>
  <si>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</si>
  <si>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</si>
  <si>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</si>
  <si>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</si>
  <si>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</si>
  <si>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</si>
  <si>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</si>
  <si>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</si>
  <si>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</si>
  <si>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</si>
  <si>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</si>
  <si>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</si>
  <si>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</si>
  <si>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</si>
  <si>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</si>
  <si>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</si>
  <si>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</si>
  <si>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</si>
  <si>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</si>
  <si>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</si>
  <si>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</si>
  <si>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</si>
  <si>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</si>
  <si>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</si>
  <si>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</si>
  <si>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</si>
  <si>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</si>
  <si>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</si>
  <si>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</si>
  <si>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 Desarrollo Integral de la Familia del Municipio de Tierra Blanca,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</si>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</sst>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8" fillId="0" borderId="0" xfId="10" applyNumberFormat="1" applyFont="1"/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3" fontId="2" fillId="4" borderId="0" xfId="18" applyFont="1" applyFill="1" applyAlignment="1">
      <alignment horizontal="center" vertical="center"/>
    </xf>
    <xf numFmtId="43" fontId="2" fillId="4" borderId="0" xfId="18" applyFont="1" applyFill="1" applyAlignment="1">
      <alignment vertical="center"/>
    </xf>
    <xf numFmtId="43" fontId="12" fillId="4" borderId="0" xfId="18" applyFont="1" applyFill="1" applyAlignment="1">
      <alignment horizontal="right" vertical="center"/>
    </xf>
    <xf numFmtId="43" fontId="2" fillId="4" borderId="0" xfId="18" applyFont="1" applyFill="1" applyAlignment="1">
      <alignment horizontal="left" vertical="center"/>
    </xf>
    <xf numFmtId="43" fontId="13" fillId="0" borderId="0" xfId="18" applyFont="1" applyAlignment="1">
      <alignment vertical="center"/>
    </xf>
    <xf numFmtId="43" fontId="16" fillId="5" borderId="0" xfId="18" applyFont="1" applyFill="1" applyAlignment="1">
      <alignment horizontal="center" vertical="center"/>
    </xf>
    <xf numFmtId="43" fontId="16" fillId="5" borderId="0" xfId="18" applyFont="1" applyFill="1"/>
    <xf numFmtId="43" fontId="13" fillId="0" borderId="0" xfId="18" applyFont="1"/>
    <xf numFmtId="43" fontId="17" fillId="6" borderId="0" xfId="18" applyFont="1" applyFill="1"/>
    <xf numFmtId="43" fontId="13" fillId="0" borderId="0" xfId="18" applyFont="1" applyAlignment="1">
      <alignment horizontal="center"/>
    </xf>
    <xf numFmtId="43" fontId="17" fillId="7" borderId="0" xfId="18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3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2" t="s">
        <v>672</v>
      </c>
      <c r="B1" s="162"/>
      <c r="C1" s="17"/>
      <c r="D1" s="14" t="s">
        <v>614</v>
      </c>
      <c r="E1" s="15">
        <v>2022</v>
      </c>
    </row>
    <row r="2" spans="1:5" ht="18.95" customHeight="1" x14ac:dyDescent="0.2">
      <c r="A2" s="163" t="s">
        <v>613</v>
      </c>
      <c r="B2" s="163"/>
      <c r="C2" s="32"/>
      <c r="D2" s="14" t="s">
        <v>615</v>
      </c>
      <c r="E2" s="17" t="s">
        <v>620</v>
      </c>
    </row>
    <row r="3" spans="1:5" ht="18.95" customHeight="1" x14ac:dyDescent="0.2">
      <c r="A3" s="164" t="s">
        <v>673</v>
      </c>
      <c r="B3" s="164"/>
      <c r="C3" s="17"/>
      <c r="D3" s="14" t="s">
        <v>616</v>
      </c>
      <c r="E3" s="15">
        <v>4</v>
      </c>
    </row>
    <row r="4" spans="1:5" s="88" customFormat="1" ht="18.95" customHeight="1" x14ac:dyDescent="0.2">
      <c r="A4" s="164" t="s">
        <v>635</v>
      </c>
      <c r="B4" s="164"/>
      <c r="C4" s="164"/>
      <c r="D4" s="164"/>
      <c r="E4" s="164"/>
    </row>
    <row r="5" spans="1:5" ht="15" customHeight="1" x14ac:dyDescent="0.2">
      <c r="A5" s="133" t="s">
        <v>41</v>
      </c>
      <c r="B5" s="132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133</v>
      </c>
      <c r="B13" s="42" t="s">
        <v>591</v>
      </c>
    </row>
    <row r="14" spans="1:5" x14ac:dyDescent="0.2">
      <c r="A14" s="41" t="s">
        <v>7</v>
      </c>
      <c r="B14" s="42" t="s">
        <v>592</v>
      </c>
    </row>
    <row r="15" spans="1:5" x14ac:dyDescent="0.2">
      <c r="A15" s="41" t="s">
        <v>8</v>
      </c>
      <c r="B15" s="42" t="s">
        <v>132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593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185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89" t="s">
        <v>577</v>
      </c>
      <c r="B24" s="90" t="s">
        <v>306</v>
      </c>
    </row>
    <row r="25" spans="1:2" x14ac:dyDescent="0.2">
      <c r="A25" s="89" t="s">
        <v>578</v>
      </c>
      <c r="B25" s="90" t="s">
        <v>579</v>
      </c>
    </row>
    <row r="26" spans="1:2" s="88" customFormat="1" x14ac:dyDescent="0.2">
      <c r="A26" s="89" t="s">
        <v>580</v>
      </c>
      <c r="B26" s="90" t="s">
        <v>343</v>
      </c>
    </row>
    <row r="27" spans="1:2" x14ac:dyDescent="0.2">
      <c r="A27" s="89" t="s">
        <v>581</v>
      </c>
      <c r="B27" s="90" t="s">
        <v>360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76</v>
      </c>
      <c r="B32" s="42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1" t="s">
        <v>48</v>
      </c>
      <c r="B35" s="42" t="s">
        <v>43</v>
      </c>
    </row>
    <row r="36" spans="1:2" x14ac:dyDescent="0.2">
      <c r="A36" s="41" t="s">
        <v>49</v>
      </c>
      <c r="B36" s="42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2" t="s">
        <v>32</v>
      </c>
    </row>
    <row r="40" spans="1:2" x14ac:dyDescent="0.2">
      <c r="A40" s="7"/>
      <c r="B40" s="42" t="s">
        <v>636</v>
      </c>
    </row>
    <row r="41" spans="1:2" ht="12" thickBot="1" x14ac:dyDescent="0.25">
      <c r="A41" s="11"/>
      <c r="B41" s="12"/>
    </row>
    <row r="44" spans="1:2" x14ac:dyDescent="0.2">
      <c r="B44" s="88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D7" sqref="D7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157" customWidth="1"/>
    <col min="4" max="16384" width="11.42578125" style="35"/>
  </cols>
  <sheetData>
    <row r="1" spans="1:3" s="33" customFormat="1" ht="18" customHeight="1" x14ac:dyDescent="0.25">
      <c r="A1" s="166" t="s">
        <v>672</v>
      </c>
      <c r="B1" s="167"/>
      <c r="C1" s="168"/>
    </row>
    <row r="2" spans="1:3" s="33" customFormat="1" ht="18" customHeight="1" x14ac:dyDescent="0.25">
      <c r="A2" s="169" t="s">
        <v>625</v>
      </c>
      <c r="B2" s="170"/>
      <c r="C2" s="171"/>
    </row>
    <row r="3" spans="1:3" s="33" customFormat="1" ht="18" customHeight="1" x14ac:dyDescent="0.25">
      <c r="A3" s="169" t="s">
        <v>673</v>
      </c>
      <c r="B3" s="172"/>
      <c r="C3" s="171"/>
    </row>
    <row r="4" spans="1:3" s="36" customFormat="1" ht="18" customHeight="1" x14ac:dyDescent="0.2">
      <c r="A4" s="173" t="s">
        <v>626</v>
      </c>
      <c r="B4" s="174"/>
      <c r="C4" s="175"/>
    </row>
    <row r="5" spans="1:3" s="34" customFormat="1" x14ac:dyDescent="0.2">
      <c r="A5" s="54" t="s">
        <v>525</v>
      </c>
      <c r="B5" s="54"/>
      <c r="C5" s="153">
        <v>6889652.6399999997</v>
      </c>
    </row>
    <row r="6" spans="1:3" x14ac:dyDescent="0.2">
      <c r="A6" s="55"/>
      <c r="B6" s="56"/>
      <c r="C6" s="74"/>
    </row>
    <row r="7" spans="1:3" x14ac:dyDescent="0.2">
      <c r="A7" s="63" t="s">
        <v>526</v>
      </c>
      <c r="B7" s="63"/>
      <c r="C7" s="154">
        <f>SUM(C8:C13)</f>
        <v>0</v>
      </c>
    </row>
    <row r="8" spans="1:3" x14ac:dyDescent="0.2">
      <c r="A8" s="71" t="s">
        <v>527</v>
      </c>
      <c r="B8" s="70" t="s">
        <v>344</v>
      </c>
      <c r="C8" s="155">
        <v>0</v>
      </c>
    </row>
    <row r="9" spans="1:3" x14ac:dyDescent="0.2">
      <c r="A9" s="57" t="s">
        <v>528</v>
      </c>
      <c r="B9" s="58" t="s">
        <v>537</v>
      </c>
      <c r="C9" s="155">
        <v>0</v>
      </c>
    </row>
    <row r="10" spans="1:3" x14ac:dyDescent="0.2">
      <c r="A10" s="57" t="s">
        <v>529</v>
      </c>
      <c r="B10" s="58" t="s">
        <v>352</v>
      </c>
      <c r="C10" s="155">
        <v>0</v>
      </c>
    </row>
    <row r="11" spans="1:3" x14ac:dyDescent="0.2">
      <c r="A11" s="57" t="s">
        <v>530</v>
      </c>
      <c r="B11" s="58" t="s">
        <v>353</v>
      </c>
      <c r="C11" s="155">
        <v>0</v>
      </c>
    </row>
    <row r="12" spans="1:3" x14ac:dyDescent="0.2">
      <c r="A12" s="57" t="s">
        <v>531</v>
      </c>
      <c r="B12" s="58" t="s">
        <v>354</v>
      </c>
      <c r="C12" s="155">
        <v>0</v>
      </c>
    </row>
    <row r="13" spans="1:3" x14ac:dyDescent="0.2">
      <c r="A13" s="59" t="s">
        <v>532</v>
      </c>
      <c r="B13" s="60" t="s">
        <v>533</v>
      </c>
      <c r="C13" s="155">
        <v>0</v>
      </c>
    </row>
    <row r="14" spans="1:3" x14ac:dyDescent="0.2">
      <c r="A14" s="69"/>
      <c r="B14" s="61"/>
      <c r="C14" s="62"/>
    </row>
    <row r="15" spans="1:3" x14ac:dyDescent="0.2">
      <c r="A15" s="63" t="s">
        <v>83</v>
      </c>
      <c r="B15" s="56"/>
      <c r="C15" s="154">
        <f>SUM(C16:C18)</f>
        <v>451639.52</v>
      </c>
    </row>
    <row r="16" spans="1:3" x14ac:dyDescent="0.2">
      <c r="A16" s="64">
        <v>3.1</v>
      </c>
      <c r="B16" s="58" t="s">
        <v>536</v>
      </c>
      <c r="C16" s="155">
        <v>0</v>
      </c>
    </row>
    <row r="17" spans="1:3" x14ac:dyDescent="0.2">
      <c r="A17" s="65">
        <v>3.2</v>
      </c>
      <c r="B17" s="58" t="s">
        <v>534</v>
      </c>
      <c r="C17" s="155">
        <v>451639.52</v>
      </c>
    </row>
    <row r="18" spans="1:3" x14ac:dyDescent="0.2">
      <c r="A18" s="65">
        <v>3.3</v>
      </c>
      <c r="B18" s="60" t="s">
        <v>535</v>
      </c>
      <c r="C18" s="156">
        <v>0</v>
      </c>
    </row>
    <row r="19" spans="1:3" x14ac:dyDescent="0.2">
      <c r="A19" s="55"/>
      <c r="B19" s="66"/>
      <c r="C19" s="67"/>
    </row>
    <row r="20" spans="1:3" x14ac:dyDescent="0.2">
      <c r="A20" s="68" t="s">
        <v>82</v>
      </c>
      <c r="B20" s="68"/>
      <c r="C20" s="153">
        <f>C5+C7-C15</f>
        <v>6438013.1199999992</v>
      </c>
    </row>
    <row r="22" spans="1:3" x14ac:dyDescent="0.2">
      <c r="B22" s="35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workbookViewId="0">
      <selection activeCell="I34" sqref="I34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157" customWidth="1"/>
    <col min="4" max="16384" width="11.42578125" style="35"/>
  </cols>
  <sheetData>
    <row r="1" spans="1:3" s="37" customFormat="1" ht="18.95" customHeight="1" x14ac:dyDescent="0.25">
      <c r="A1" s="176" t="s">
        <v>672</v>
      </c>
      <c r="B1" s="177"/>
      <c r="C1" s="178"/>
    </row>
    <row r="2" spans="1:3" s="37" customFormat="1" ht="18.95" customHeight="1" x14ac:dyDescent="0.25">
      <c r="A2" s="179" t="s">
        <v>627</v>
      </c>
      <c r="B2" s="180"/>
      <c r="C2" s="181"/>
    </row>
    <row r="3" spans="1:3" s="37" customFormat="1" ht="18.95" customHeight="1" x14ac:dyDescent="0.25">
      <c r="A3" s="179" t="s">
        <v>673</v>
      </c>
      <c r="B3" s="182"/>
      <c r="C3" s="181"/>
    </row>
    <row r="4" spans="1:3" s="38" customFormat="1" x14ac:dyDescent="0.2">
      <c r="A4" s="173" t="s">
        <v>626</v>
      </c>
      <c r="B4" s="174"/>
      <c r="C4" s="175"/>
    </row>
    <row r="5" spans="1:3" x14ac:dyDescent="0.2">
      <c r="A5" s="79" t="s">
        <v>538</v>
      </c>
      <c r="B5" s="54"/>
      <c r="C5" s="158">
        <v>6356315.7800000003</v>
      </c>
    </row>
    <row r="6" spans="1:3" x14ac:dyDescent="0.2">
      <c r="A6" s="73"/>
      <c r="B6" s="56"/>
      <c r="C6" s="74"/>
    </row>
    <row r="7" spans="1:3" x14ac:dyDescent="0.2">
      <c r="A7" s="63" t="s">
        <v>539</v>
      </c>
      <c r="B7" s="75"/>
      <c r="C7" s="154">
        <f>SUM(C8:C28)</f>
        <v>263900</v>
      </c>
    </row>
    <row r="8" spans="1:3" x14ac:dyDescent="0.2">
      <c r="A8" s="123">
        <v>2.1</v>
      </c>
      <c r="B8" s="80" t="s">
        <v>372</v>
      </c>
      <c r="C8" s="159">
        <v>0</v>
      </c>
    </row>
    <row r="9" spans="1:3" x14ac:dyDescent="0.2">
      <c r="A9" s="123">
        <v>2.2000000000000002</v>
      </c>
      <c r="B9" s="80" t="s">
        <v>369</v>
      </c>
      <c r="C9" s="159">
        <v>0</v>
      </c>
    </row>
    <row r="10" spans="1:3" x14ac:dyDescent="0.2">
      <c r="A10" s="85">
        <v>2.2999999999999998</v>
      </c>
      <c r="B10" s="72" t="s">
        <v>239</v>
      </c>
      <c r="C10" s="159">
        <v>16000</v>
      </c>
    </row>
    <row r="11" spans="1:3" x14ac:dyDescent="0.2">
      <c r="A11" s="85">
        <v>2.4</v>
      </c>
      <c r="B11" s="72" t="s">
        <v>240</v>
      </c>
      <c r="C11" s="159">
        <v>0</v>
      </c>
    </row>
    <row r="12" spans="1:3" x14ac:dyDescent="0.2">
      <c r="A12" s="85">
        <v>2.5</v>
      </c>
      <c r="B12" s="72" t="s">
        <v>241</v>
      </c>
      <c r="C12" s="159">
        <v>0</v>
      </c>
    </row>
    <row r="13" spans="1:3" x14ac:dyDescent="0.2">
      <c r="A13" s="85">
        <v>2.6</v>
      </c>
      <c r="B13" s="72" t="s">
        <v>242</v>
      </c>
      <c r="C13" s="159">
        <v>247900</v>
      </c>
    </row>
    <row r="14" spans="1:3" x14ac:dyDescent="0.2">
      <c r="A14" s="85">
        <v>2.7</v>
      </c>
      <c r="B14" s="72" t="s">
        <v>243</v>
      </c>
      <c r="C14" s="159">
        <v>0</v>
      </c>
    </row>
    <row r="15" spans="1:3" x14ac:dyDescent="0.2">
      <c r="A15" s="85">
        <v>2.8</v>
      </c>
      <c r="B15" s="72" t="s">
        <v>244</v>
      </c>
      <c r="C15" s="159">
        <v>0</v>
      </c>
    </row>
    <row r="16" spans="1:3" x14ac:dyDescent="0.2">
      <c r="A16" s="85">
        <v>2.9</v>
      </c>
      <c r="B16" s="72" t="s">
        <v>246</v>
      </c>
      <c r="C16" s="159">
        <v>0</v>
      </c>
    </row>
    <row r="17" spans="1:3" x14ac:dyDescent="0.2">
      <c r="A17" s="85" t="s">
        <v>540</v>
      </c>
      <c r="B17" s="72" t="s">
        <v>541</v>
      </c>
      <c r="C17" s="159">
        <v>0</v>
      </c>
    </row>
    <row r="18" spans="1:3" x14ac:dyDescent="0.2">
      <c r="A18" s="85" t="s">
        <v>570</v>
      </c>
      <c r="B18" s="72" t="s">
        <v>248</v>
      </c>
      <c r="C18" s="159">
        <v>0</v>
      </c>
    </row>
    <row r="19" spans="1:3" x14ac:dyDescent="0.2">
      <c r="A19" s="85" t="s">
        <v>571</v>
      </c>
      <c r="B19" s="72" t="s">
        <v>542</v>
      </c>
      <c r="C19" s="159">
        <v>0</v>
      </c>
    </row>
    <row r="20" spans="1:3" x14ac:dyDescent="0.2">
      <c r="A20" s="85" t="s">
        <v>572</v>
      </c>
      <c r="B20" s="72" t="s">
        <v>543</v>
      </c>
      <c r="C20" s="159">
        <v>0</v>
      </c>
    </row>
    <row r="21" spans="1:3" x14ac:dyDescent="0.2">
      <c r="A21" s="85" t="s">
        <v>573</v>
      </c>
      <c r="B21" s="72" t="s">
        <v>544</v>
      </c>
      <c r="C21" s="159">
        <v>0</v>
      </c>
    </row>
    <row r="22" spans="1:3" x14ac:dyDescent="0.2">
      <c r="A22" s="85" t="s">
        <v>545</v>
      </c>
      <c r="B22" s="72" t="s">
        <v>546</v>
      </c>
      <c r="C22" s="159">
        <v>0</v>
      </c>
    </row>
    <row r="23" spans="1:3" x14ac:dyDescent="0.2">
      <c r="A23" s="85" t="s">
        <v>547</v>
      </c>
      <c r="B23" s="72" t="s">
        <v>548</v>
      </c>
      <c r="C23" s="159">
        <v>0</v>
      </c>
    </row>
    <row r="24" spans="1:3" x14ac:dyDescent="0.2">
      <c r="A24" s="85" t="s">
        <v>549</v>
      </c>
      <c r="B24" s="72" t="s">
        <v>550</v>
      </c>
      <c r="C24" s="159">
        <v>0</v>
      </c>
    </row>
    <row r="25" spans="1:3" x14ac:dyDescent="0.2">
      <c r="A25" s="85" t="s">
        <v>551</v>
      </c>
      <c r="B25" s="72" t="s">
        <v>552</v>
      </c>
      <c r="C25" s="159">
        <v>0</v>
      </c>
    </row>
    <row r="26" spans="1:3" x14ac:dyDescent="0.2">
      <c r="A26" s="85" t="s">
        <v>553</v>
      </c>
      <c r="B26" s="72" t="s">
        <v>554</v>
      </c>
      <c r="C26" s="159">
        <v>0</v>
      </c>
    </row>
    <row r="27" spans="1:3" x14ac:dyDescent="0.2">
      <c r="A27" s="85" t="s">
        <v>555</v>
      </c>
      <c r="B27" s="72" t="s">
        <v>556</v>
      </c>
      <c r="C27" s="159">
        <v>0</v>
      </c>
    </row>
    <row r="28" spans="1:3" x14ac:dyDescent="0.2">
      <c r="A28" s="85" t="s">
        <v>557</v>
      </c>
      <c r="B28" s="80" t="s">
        <v>558</v>
      </c>
      <c r="C28" s="159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60">
        <f>SUM(C31:C37)</f>
        <v>92308.52</v>
      </c>
    </row>
    <row r="31" spans="1:3" x14ac:dyDescent="0.2">
      <c r="A31" s="85" t="s">
        <v>560</v>
      </c>
      <c r="B31" s="72" t="s">
        <v>441</v>
      </c>
      <c r="C31" s="159">
        <v>92308.52</v>
      </c>
    </row>
    <row r="32" spans="1:3" x14ac:dyDescent="0.2">
      <c r="A32" s="85" t="s">
        <v>561</v>
      </c>
      <c r="B32" s="72" t="s">
        <v>80</v>
      </c>
      <c r="C32" s="159">
        <v>0</v>
      </c>
    </row>
    <row r="33" spans="1:3" x14ac:dyDescent="0.2">
      <c r="A33" s="85" t="s">
        <v>562</v>
      </c>
      <c r="B33" s="72" t="s">
        <v>451</v>
      </c>
      <c r="C33" s="159">
        <v>0</v>
      </c>
    </row>
    <row r="34" spans="1:3" x14ac:dyDescent="0.2">
      <c r="A34" s="85" t="s">
        <v>563</v>
      </c>
      <c r="B34" s="72" t="s">
        <v>564</v>
      </c>
      <c r="C34" s="159">
        <v>0</v>
      </c>
    </row>
    <row r="35" spans="1:3" x14ac:dyDescent="0.2">
      <c r="A35" s="85" t="s">
        <v>565</v>
      </c>
      <c r="B35" s="72" t="s">
        <v>566</v>
      </c>
      <c r="C35" s="159">
        <v>0</v>
      </c>
    </row>
    <row r="36" spans="1:3" x14ac:dyDescent="0.2">
      <c r="A36" s="85" t="s">
        <v>567</v>
      </c>
      <c r="B36" s="72" t="s">
        <v>459</v>
      </c>
      <c r="C36" s="159">
        <v>0</v>
      </c>
    </row>
    <row r="37" spans="1:3" x14ac:dyDescent="0.2">
      <c r="A37" s="85" t="s">
        <v>568</v>
      </c>
      <c r="B37" s="80" t="s">
        <v>569</v>
      </c>
      <c r="C37" s="161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53">
        <f>C5-C7+C30</f>
        <v>6184724.2999999998</v>
      </c>
    </row>
    <row r="41" spans="1:3" x14ac:dyDescent="0.2">
      <c r="B41" s="35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4" workbookViewId="0">
      <selection sqref="A1:F1"/>
    </sheetView>
  </sheetViews>
  <sheetFormatPr baseColWidth="10" defaultColWidth="9.140625" defaultRowHeight="11.25" x14ac:dyDescent="0.2"/>
  <cols>
    <col min="1" max="1" width="10" style="25" customWidth="1"/>
    <col min="2" max="2" width="68.5703125" style="25" bestFit="1" customWidth="1"/>
    <col min="3" max="3" width="17.42578125" style="25" bestFit="1" customWidth="1"/>
    <col min="4" max="5" width="23.7109375" style="25" bestFit="1" customWidth="1"/>
    <col min="6" max="6" width="19.28515625" style="25" customWidth="1"/>
    <col min="7" max="7" width="20.5703125" style="25" customWidth="1"/>
    <col min="8" max="10" width="20.28515625" style="25" customWidth="1"/>
    <col min="11" max="16384" width="9.140625" style="25"/>
  </cols>
  <sheetData>
    <row r="1" spans="1:10" ht="18.95" customHeight="1" x14ac:dyDescent="0.2">
      <c r="A1" s="165" t="s">
        <v>672</v>
      </c>
      <c r="B1" s="183"/>
      <c r="C1" s="183"/>
      <c r="D1" s="183"/>
      <c r="E1" s="183"/>
      <c r="F1" s="183"/>
      <c r="G1" s="23" t="s">
        <v>617</v>
      </c>
      <c r="H1" s="24">
        <v>2022</v>
      </c>
    </row>
    <row r="2" spans="1:10" ht="18.95" customHeight="1" x14ac:dyDescent="0.2">
      <c r="A2" s="165" t="s">
        <v>628</v>
      </c>
      <c r="B2" s="183"/>
      <c r="C2" s="183"/>
      <c r="D2" s="183"/>
      <c r="E2" s="183"/>
      <c r="F2" s="183"/>
      <c r="G2" s="23" t="s">
        <v>618</v>
      </c>
      <c r="H2" s="24" t="s">
        <v>620</v>
      </c>
    </row>
    <row r="3" spans="1:10" ht="18.95" customHeight="1" x14ac:dyDescent="0.2">
      <c r="A3" s="184" t="s">
        <v>673</v>
      </c>
      <c r="B3" s="185"/>
      <c r="C3" s="185"/>
      <c r="D3" s="185"/>
      <c r="E3" s="185"/>
      <c r="F3" s="185"/>
      <c r="G3" s="23" t="s">
        <v>619</v>
      </c>
      <c r="H3" s="24">
        <v>4</v>
      </c>
    </row>
    <row r="4" spans="1:10" x14ac:dyDescent="0.2">
      <c r="A4" s="26" t="s">
        <v>196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146</v>
      </c>
      <c r="B7" s="28" t="s">
        <v>491</v>
      </c>
      <c r="C7" s="28" t="s">
        <v>180</v>
      </c>
      <c r="D7" s="28" t="s">
        <v>492</v>
      </c>
      <c r="E7" s="28" t="s">
        <v>493</v>
      </c>
      <c r="F7" s="28" t="s">
        <v>179</v>
      </c>
      <c r="G7" s="28" t="s">
        <v>124</v>
      </c>
      <c r="H7" s="28" t="s">
        <v>182</v>
      </c>
      <c r="I7" s="28" t="s">
        <v>183</v>
      </c>
      <c r="J7" s="28" t="s">
        <v>184</v>
      </c>
    </row>
    <row r="8" spans="1:10" s="40" customFormat="1" x14ac:dyDescent="0.2">
      <c r="A8" s="39">
        <v>7000</v>
      </c>
      <c r="B8" s="40" t="s">
        <v>125</v>
      </c>
    </row>
    <row r="9" spans="1:10" x14ac:dyDescent="0.2">
      <c r="A9" s="25">
        <v>7110</v>
      </c>
      <c r="B9" s="25" t="s">
        <v>124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123</v>
      </c>
      <c r="C10" s="30">
        <v>0</v>
      </c>
      <c r="D10" s="30">
        <v>0</v>
      </c>
      <c r="E10" s="30">
        <v>0</v>
      </c>
      <c r="F10" s="30">
        <f t="shared" ref="F10:F51" si="0">C10+D10+E10</f>
        <v>0</v>
      </c>
    </row>
    <row r="11" spans="1:10" x14ac:dyDescent="0.2">
      <c r="A11" s="25">
        <v>7130</v>
      </c>
      <c r="B11" s="25" t="s">
        <v>122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121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120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119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118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117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116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115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114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113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112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111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110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109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108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107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106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105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104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103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102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101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100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99</v>
      </c>
      <c r="C34" s="30">
        <v>0</v>
      </c>
      <c r="D34" s="30">
        <v>0</v>
      </c>
      <c r="E34" s="30">
        <v>0</v>
      </c>
      <c r="F34" s="30">
        <f t="shared" ref="F34:F35" si="1">C34+D34+E34</f>
        <v>0</v>
      </c>
    </row>
    <row r="35" spans="1:6" x14ac:dyDescent="0.2">
      <c r="A35" s="25">
        <v>7911</v>
      </c>
      <c r="B35" s="25" t="s">
        <v>608</v>
      </c>
      <c r="C35" s="30">
        <v>0</v>
      </c>
      <c r="D35" s="30">
        <v>0</v>
      </c>
      <c r="E35" s="30">
        <v>0</v>
      </c>
      <c r="F35" s="30">
        <f t="shared" si="1"/>
        <v>0</v>
      </c>
    </row>
    <row r="36" spans="1:6" x14ac:dyDescent="0.2">
      <c r="A36" s="25">
        <v>7921</v>
      </c>
      <c r="B36" s="25" t="s">
        <v>609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7931</v>
      </c>
      <c r="B37" s="25" t="s">
        <v>610</v>
      </c>
      <c r="C37" s="30">
        <v>0</v>
      </c>
      <c r="D37" s="30">
        <v>0</v>
      </c>
      <c r="E37" s="30">
        <v>0</v>
      </c>
      <c r="F37" s="30">
        <f t="shared" ref="F37:F38" si="2">C37+D37+E37</f>
        <v>0</v>
      </c>
    </row>
    <row r="38" spans="1:6" x14ac:dyDescent="0.2">
      <c r="A38" s="25">
        <v>7932</v>
      </c>
      <c r="B38" s="25" t="s">
        <v>611</v>
      </c>
      <c r="C38" s="30">
        <v>0</v>
      </c>
      <c r="D38" s="30">
        <v>0</v>
      </c>
      <c r="E38" s="30">
        <v>0</v>
      </c>
      <c r="F38" s="30">
        <f t="shared" si="2"/>
        <v>0</v>
      </c>
    </row>
    <row r="39" spans="1:6" s="40" customFormat="1" x14ac:dyDescent="0.2">
      <c r="A39" s="39">
        <v>8000</v>
      </c>
      <c r="B39" s="40" t="s">
        <v>97</v>
      </c>
    </row>
    <row r="40" spans="1:6" x14ac:dyDescent="0.2">
      <c r="A40" s="25">
        <v>8110</v>
      </c>
      <c r="B40" s="25" t="s">
        <v>96</v>
      </c>
      <c r="C40" s="30">
        <v>0</v>
      </c>
      <c r="D40" s="30">
        <v>6889652.6399999997</v>
      </c>
      <c r="E40" s="30">
        <v>-6889652.6399999997</v>
      </c>
      <c r="F40" s="30">
        <f t="shared" si="0"/>
        <v>0</v>
      </c>
    </row>
    <row r="41" spans="1:6" x14ac:dyDescent="0.2">
      <c r="A41" s="25">
        <v>8120</v>
      </c>
      <c r="B41" s="25" t="s">
        <v>95</v>
      </c>
      <c r="C41" s="30">
        <v>0</v>
      </c>
      <c r="D41" s="30">
        <v>8582725.2799999993</v>
      </c>
      <c r="E41" s="30">
        <v>-8582725.2799999993</v>
      </c>
      <c r="F41" s="30">
        <f t="shared" si="0"/>
        <v>0</v>
      </c>
    </row>
    <row r="42" spans="1:6" x14ac:dyDescent="0.2">
      <c r="A42" s="25">
        <v>8130</v>
      </c>
      <c r="B42" s="25" t="s">
        <v>94</v>
      </c>
      <c r="C42" s="30">
        <v>0</v>
      </c>
      <c r="D42" s="30">
        <v>1693072.64</v>
      </c>
      <c r="E42" s="30">
        <v>-1693072.64</v>
      </c>
      <c r="F42" s="30">
        <f t="shared" si="0"/>
        <v>0</v>
      </c>
    </row>
    <row r="43" spans="1:6" x14ac:dyDescent="0.2">
      <c r="A43" s="25">
        <v>8140</v>
      </c>
      <c r="B43" s="25" t="s">
        <v>93</v>
      </c>
      <c r="C43" s="30">
        <v>0</v>
      </c>
      <c r="D43" s="30">
        <v>6889652.6399999997</v>
      </c>
      <c r="E43" s="30">
        <v>-6889652.6399999997</v>
      </c>
      <c r="F43" s="30">
        <f t="shared" si="0"/>
        <v>0</v>
      </c>
    </row>
    <row r="44" spans="1:6" x14ac:dyDescent="0.2">
      <c r="A44" s="25">
        <v>8150</v>
      </c>
      <c r="B44" s="25" t="s">
        <v>92</v>
      </c>
      <c r="C44" s="30">
        <v>0</v>
      </c>
      <c r="D44" s="30">
        <v>6889652.6399999997</v>
      </c>
      <c r="E44" s="30">
        <v>-6889652.6399999997</v>
      </c>
      <c r="F44" s="30">
        <f t="shared" si="0"/>
        <v>0</v>
      </c>
    </row>
    <row r="45" spans="1:6" x14ac:dyDescent="0.2">
      <c r="A45" s="25">
        <v>8210</v>
      </c>
      <c r="B45" s="25" t="s">
        <v>91</v>
      </c>
      <c r="C45" s="30">
        <v>0</v>
      </c>
      <c r="D45" s="30">
        <v>6356315.7800000003</v>
      </c>
      <c r="E45" s="30">
        <v>-6356315.7800000003</v>
      </c>
      <c r="F45" s="30">
        <f t="shared" si="0"/>
        <v>0</v>
      </c>
    </row>
    <row r="46" spans="1:6" x14ac:dyDescent="0.2">
      <c r="A46" s="25">
        <v>8220</v>
      </c>
      <c r="B46" s="25" t="s">
        <v>90</v>
      </c>
      <c r="C46" s="30">
        <v>0</v>
      </c>
      <c r="D46" s="30">
        <v>13500803.76</v>
      </c>
      <c r="E46" s="30">
        <v>-13500803.76</v>
      </c>
      <c r="F46" s="30">
        <f t="shared" si="0"/>
        <v>0</v>
      </c>
    </row>
    <row r="47" spans="1:6" x14ac:dyDescent="0.2">
      <c r="A47" s="25">
        <v>8230</v>
      </c>
      <c r="B47" s="25" t="s">
        <v>89</v>
      </c>
      <c r="C47" s="30">
        <v>0</v>
      </c>
      <c r="D47" s="30">
        <v>7144487.9800000004</v>
      </c>
      <c r="E47" s="30">
        <v>-7144487.9800000004</v>
      </c>
      <c r="F47" s="30">
        <f t="shared" si="0"/>
        <v>0</v>
      </c>
    </row>
    <row r="48" spans="1:6" x14ac:dyDescent="0.2">
      <c r="A48" s="25">
        <v>8240</v>
      </c>
      <c r="B48" s="25" t="s">
        <v>88</v>
      </c>
      <c r="C48" s="30">
        <v>0</v>
      </c>
      <c r="D48" s="30">
        <v>6356315.7800000003</v>
      </c>
      <c r="E48" s="30">
        <v>-6356315.7800000003</v>
      </c>
      <c r="F48" s="30">
        <f t="shared" si="0"/>
        <v>0</v>
      </c>
    </row>
    <row r="49" spans="1:6" x14ac:dyDescent="0.2">
      <c r="A49" s="25">
        <v>8250</v>
      </c>
      <c r="B49" s="25" t="s">
        <v>87</v>
      </c>
      <c r="C49" s="30">
        <v>0</v>
      </c>
      <c r="D49" s="30">
        <v>6356315.7800000003</v>
      </c>
      <c r="E49" s="30">
        <v>-6356315.7800000003</v>
      </c>
      <c r="F49" s="30">
        <f t="shared" si="0"/>
        <v>0</v>
      </c>
    </row>
    <row r="50" spans="1:6" x14ac:dyDescent="0.2">
      <c r="A50" s="25">
        <v>8260</v>
      </c>
      <c r="B50" s="25" t="s">
        <v>86</v>
      </c>
      <c r="C50" s="30">
        <v>0</v>
      </c>
      <c r="D50" s="30">
        <v>6335934.7800000003</v>
      </c>
      <c r="E50" s="30">
        <v>-6335934.7800000003</v>
      </c>
      <c r="F50" s="30">
        <f t="shared" si="0"/>
        <v>0</v>
      </c>
    </row>
    <row r="51" spans="1:6" x14ac:dyDescent="0.2">
      <c r="A51" s="25">
        <v>8270</v>
      </c>
      <c r="B51" s="25" t="s">
        <v>85</v>
      </c>
      <c r="C51" s="30">
        <v>0</v>
      </c>
      <c r="D51" s="30">
        <v>6335934.7800000003</v>
      </c>
      <c r="E51" s="30">
        <v>-6335934.7800000003</v>
      </c>
      <c r="F51" s="30">
        <f t="shared" si="0"/>
        <v>0</v>
      </c>
    </row>
    <row r="53" spans="1:6" x14ac:dyDescent="0.2">
      <c r="B53" s="25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0" t="s">
        <v>50</v>
      </c>
      <c r="C1" s="111"/>
      <c r="D1" s="111"/>
      <c r="E1" s="112"/>
    </row>
    <row r="2" spans="1:8" ht="15" customHeight="1" x14ac:dyDescent="0.2">
      <c r="A2" s="2" t="s">
        <v>31</v>
      </c>
    </row>
    <row r="3" spans="1:8" x14ac:dyDescent="0.2">
      <c r="A3" s="1"/>
    </row>
    <row r="4" spans="1:8" s="114" customFormat="1" x14ac:dyDescent="0.2">
      <c r="A4" s="113" t="s">
        <v>33</v>
      </c>
    </row>
    <row r="5" spans="1:8" s="114" customFormat="1" ht="39.950000000000003" customHeight="1" x14ac:dyDescent="0.2">
      <c r="A5" s="186" t="s">
        <v>34</v>
      </c>
      <c r="B5" s="186"/>
      <c r="C5" s="186"/>
      <c r="D5" s="186"/>
      <c r="E5" s="186"/>
      <c r="H5" s="115"/>
    </row>
    <row r="6" spans="1:8" s="114" customFormat="1" x14ac:dyDescent="0.2">
      <c r="A6" s="116"/>
      <c r="B6" s="116"/>
      <c r="C6" s="116"/>
      <c r="D6" s="116"/>
      <c r="H6" s="115"/>
    </row>
    <row r="7" spans="1:8" s="114" customFormat="1" ht="12.75" x14ac:dyDescent="0.2">
      <c r="A7" s="115" t="s">
        <v>35</v>
      </c>
      <c r="B7" s="115"/>
      <c r="C7" s="115"/>
      <c r="D7" s="115"/>
    </row>
    <row r="8" spans="1:8" s="114" customFormat="1" x14ac:dyDescent="0.2">
      <c r="A8" s="115"/>
      <c r="B8" s="115"/>
      <c r="C8" s="115"/>
      <c r="D8" s="115"/>
    </row>
    <row r="9" spans="1:8" s="114" customFormat="1" x14ac:dyDescent="0.2">
      <c r="A9" s="129" t="s">
        <v>125</v>
      </c>
      <c r="B9" s="115"/>
      <c r="C9" s="115"/>
      <c r="D9" s="115"/>
    </row>
    <row r="10" spans="1:8" s="114" customFormat="1" ht="26.1" customHeight="1" x14ac:dyDescent="0.2">
      <c r="A10" s="117" t="s">
        <v>600</v>
      </c>
      <c r="B10" s="187" t="s">
        <v>36</v>
      </c>
      <c r="C10" s="187"/>
      <c r="D10" s="187"/>
      <c r="E10" s="187"/>
    </row>
    <row r="11" spans="1:8" s="114" customFormat="1" ht="12.95" customHeight="1" x14ac:dyDescent="0.2">
      <c r="A11" s="118" t="s">
        <v>601</v>
      </c>
      <c r="B11" s="119" t="s">
        <v>37</v>
      </c>
      <c r="C11" s="119"/>
      <c r="D11" s="119"/>
      <c r="E11" s="119"/>
    </row>
    <row r="12" spans="1:8" s="114" customFormat="1" ht="26.1" customHeight="1" x14ac:dyDescent="0.2">
      <c r="A12" s="118" t="s">
        <v>602</v>
      </c>
      <c r="B12" s="187" t="s">
        <v>38</v>
      </c>
      <c r="C12" s="187"/>
      <c r="D12" s="187"/>
      <c r="E12" s="187"/>
    </row>
    <row r="13" spans="1:8" s="114" customFormat="1" ht="26.1" customHeight="1" x14ac:dyDescent="0.2">
      <c r="A13" s="118" t="s">
        <v>603</v>
      </c>
      <c r="B13" s="187" t="s">
        <v>39</v>
      </c>
      <c r="C13" s="187"/>
      <c r="D13" s="187"/>
      <c r="E13" s="187"/>
    </row>
    <row r="14" spans="1:8" s="114" customFormat="1" ht="11.25" customHeight="1" x14ac:dyDescent="0.2">
      <c r="A14" s="120"/>
      <c r="B14" s="121"/>
      <c r="C14" s="121"/>
      <c r="D14" s="121"/>
      <c r="E14" s="121"/>
    </row>
    <row r="15" spans="1:8" s="114" customFormat="1" ht="39" customHeight="1" x14ac:dyDescent="0.2">
      <c r="A15" s="117" t="s">
        <v>604</v>
      </c>
      <c r="B15" s="119" t="s">
        <v>40</v>
      </c>
    </row>
    <row r="16" spans="1:8" s="114" customFormat="1" ht="12.95" customHeight="1" x14ac:dyDescent="0.2">
      <c r="A16" s="118" t="s">
        <v>605</v>
      </c>
    </row>
    <row r="17" spans="1:4" s="114" customFormat="1" ht="12.95" customHeight="1" x14ac:dyDescent="0.2">
      <c r="A17" s="119"/>
    </row>
    <row r="18" spans="1:4" s="114" customFormat="1" ht="12.95" customHeight="1" x14ac:dyDescent="0.2">
      <c r="A18" s="129" t="s">
        <v>97</v>
      </c>
    </row>
    <row r="19" spans="1:4" s="114" customFormat="1" ht="12.95" customHeight="1" x14ac:dyDescent="0.2">
      <c r="A19" s="122" t="s">
        <v>606</v>
      </c>
    </row>
    <row r="20" spans="1:4" s="114" customFormat="1" ht="12.95" customHeight="1" x14ac:dyDescent="0.2">
      <c r="A20" s="122" t="s">
        <v>607</v>
      </c>
    </row>
    <row r="21" spans="1:4" s="114" customFormat="1" x14ac:dyDescent="0.2">
      <c r="A21" s="115"/>
    </row>
    <row r="22" spans="1:4" s="114" customFormat="1" x14ac:dyDescent="0.2">
      <c r="A22" s="115" t="s">
        <v>520</v>
      </c>
      <c r="B22" s="115"/>
      <c r="C22" s="115"/>
      <c r="D22" s="115"/>
    </row>
    <row r="23" spans="1:4" s="114" customFormat="1" x14ac:dyDescent="0.2">
      <c r="A23" s="115" t="s">
        <v>521</v>
      </c>
      <c r="B23" s="115"/>
      <c r="C23" s="115"/>
      <c r="D23" s="115"/>
    </row>
    <row r="24" spans="1:4" s="114" customFormat="1" x14ac:dyDescent="0.2">
      <c r="A24" s="115" t="s">
        <v>522</v>
      </c>
      <c r="B24" s="115"/>
      <c r="C24" s="115"/>
      <c r="D24" s="115"/>
    </row>
    <row r="25" spans="1:4" s="114" customFormat="1" x14ac:dyDescent="0.2">
      <c r="A25" s="115" t="s">
        <v>523</v>
      </c>
      <c r="B25" s="115"/>
      <c r="C25" s="115"/>
      <c r="D25" s="115"/>
    </row>
    <row r="26" spans="1:4" s="114" customFormat="1" x14ac:dyDescent="0.2">
      <c r="A26" s="115" t="s">
        <v>524</v>
      </c>
      <c r="B26" s="115"/>
      <c r="C26" s="115"/>
      <c r="D26" s="115"/>
    </row>
    <row r="27" spans="1:4" s="114" customFormat="1" x14ac:dyDescent="0.2">
      <c r="A27" s="115"/>
      <c r="B27" s="115"/>
      <c r="C27" s="115"/>
      <c r="D27" s="115"/>
    </row>
    <row r="28" spans="1:4" s="114" customFormat="1" ht="12" x14ac:dyDescent="0.2">
      <c r="A28" s="120" t="s">
        <v>98</v>
      </c>
      <c r="B28" s="115"/>
      <c r="C28" s="115"/>
      <c r="D28" s="115"/>
    </row>
    <row r="29" spans="1:4" s="114" customFormat="1" x14ac:dyDescent="0.2">
      <c r="A29" s="115"/>
      <c r="B29" s="115"/>
      <c r="C29" s="115"/>
      <c r="D29" s="115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D25" sqref="D25"/>
    </sheetView>
  </sheetViews>
  <sheetFormatPr baseColWidth="10" defaultColWidth="9.140625" defaultRowHeight="11.25" x14ac:dyDescent="0.2"/>
  <cols>
    <col min="1" max="1" width="10" style="195" customWidth="1"/>
    <col min="2" max="2" width="64.5703125" style="195" bestFit="1" customWidth="1"/>
    <col min="3" max="3" width="16.42578125" style="195" bestFit="1" customWidth="1"/>
    <col min="4" max="4" width="19.140625" style="195" customWidth="1"/>
    <col min="5" max="5" width="28" style="195" customWidth="1"/>
    <col min="6" max="6" width="22.7109375" style="195" customWidth="1"/>
    <col min="7" max="8" width="16.7109375" style="195" customWidth="1"/>
    <col min="9" max="9" width="27.140625" style="195" customWidth="1"/>
    <col min="10" max="16384" width="9.140625" style="195"/>
  </cols>
  <sheetData>
    <row r="1" spans="1:8" s="192" customFormat="1" ht="18.95" customHeight="1" x14ac:dyDescent="0.25">
      <c r="A1" s="188" t="s">
        <v>672</v>
      </c>
      <c r="B1" s="189"/>
      <c r="C1" s="189"/>
      <c r="D1" s="189"/>
      <c r="E1" s="189"/>
      <c r="F1" s="189"/>
      <c r="G1" s="190" t="s">
        <v>617</v>
      </c>
      <c r="H1" s="191">
        <v>2022</v>
      </c>
    </row>
    <row r="2" spans="1:8" s="192" customFormat="1" ht="18.95" customHeight="1" x14ac:dyDescent="0.25">
      <c r="A2" s="188" t="s">
        <v>621</v>
      </c>
      <c r="B2" s="189"/>
      <c r="C2" s="189"/>
      <c r="D2" s="189"/>
      <c r="E2" s="189"/>
      <c r="F2" s="189"/>
      <c r="G2" s="190" t="s">
        <v>618</v>
      </c>
      <c r="H2" s="191" t="s">
        <v>620</v>
      </c>
    </row>
    <row r="3" spans="1:8" s="192" customFormat="1" ht="18.95" customHeight="1" x14ac:dyDescent="0.25">
      <c r="A3" s="188" t="s">
        <v>673</v>
      </c>
      <c r="B3" s="189"/>
      <c r="C3" s="189"/>
      <c r="D3" s="189"/>
      <c r="E3" s="189"/>
      <c r="F3" s="189"/>
      <c r="G3" s="190" t="s">
        <v>619</v>
      </c>
      <c r="H3" s="191">
        <v>4</v>
      </c>
    </row>
    <row r="4" spans="1:8" x14ac:dyDescent="0.2">
      <c r="A4" s="193" t="s">
        <v>196</v>
      </c>
      <c r="B4" s="194"/>
      <c r="C4" s="194"/>
      <c r="D4" s="194"/>
      <c r="E4" s="194"/>
      <c r="F4" s="194"/>
      <c r="G4" s="194"/>
      <c r="H4" s="194"/>
    </row>
    <row r="6" spans="1:8" x14ac:dyDescent="0.2">
      <c r="A6" s="194" t="s">
        <v>153</v>
      </c>
      <c r="B6" s="194"/>
      <c r="C6" s="194"/>
      <c r="D6" s="194"/>
      <c r="E6" s="194"/>
      <c r="F6" s="194"/>
      <c r="G6" s="194"/>
      <c r="H6" s="194"/>
    </row>
    <row r="7" spans="1:8" x14ac:dyDescent="0.2">
      <c r="A7" s="196" t="s">
        <v>146</v>
      </c>
      <c r="B7" s="196" t="s">
        <v>143</v>
      </c>
      <c r="C7" s="196" t="s">
        <v>144</v>
      </c>
      <c r="D7" s="196" t="s">
        <v>145</v>
      </c>
      <c r="E7" s="196"/>
      <c r="F7" s="196"/>
      <c r="G7" s="196"/>
      <c r="H7" s="196"/>
    </row>
    <row r="8" spans="1:8" x14ac:dyDescent="0.2">
      <c r="A8" s="197">
        <v>1114</v>
      </c>
      <c r="B8" s="195" t="s">
        <v>197</v>
      </c>
      <c r="C8" s="195">
        <v>0</v>
      </c>
    </row>
    <row r="9" spans="1:8" x14ac:dyDescent="0.2">
      <c r="A9" s="197">
        <v>1115</v>
      </c>
      <c r="B9" s="195" t="s">
        <v>198</v>
      </c>
      <c r="C9" s="195">
        <v>0</v>
      </c>
    </row>
    <row r="10" spans="1:8" x14ac:dyDescent="0.2">
      <c r="A10" s="197">
        <v>1121</v>
      </c>
      <c r="B10" s="195" t="s">
        <v>199</v>
      </c>
      <c r="C10" s="195">
        <v>0</v>
      </c>
    </row>
    <row r="11" spans="1:8" x14ac:dyDescent="0.2">
      <c r="A11" s="197">
        <v>1211</v>
      </c>
      <c r="B11" s="195" t="s">
        <v>200</v>
      </c>
      <c r="C11" s="195">
        <v>0</v>
      </c>
    </row>
    <row r="13" spans="1:8" x14ac:dyDescent="0.2">
      <c r="A13" s="194" t="s">
        <v>154</v>
      </c>
      <c r="B13" s="194"/>
      <c r="C13" s="194"/>
      <c r="D13" s="194"/>
      <c r="E13" s="194"/>
      <c r="F13" s="194"/>
      <c r="G13" s="194"/>
      <c r="H13" s="194"/>
    </row>
    <row r="14" spans="1:8" x14ac:dyDescent="0.2">
      <c r="A14" s="196" t="s">
        <v>146</v>
      </c>
      <c r="B14" s="196" t="s">
        <v>143</v>
      </c>
      <c r="C14" s="196" t="s">
        <v>144</v>
      </c>
      <c r="D14" s="196">
        <v>2021</v>
      </c>
      <c r="E14" s="196">
        <v>2020</v>
      </c>
      <c r="F14" s="196">
        <v>2019</v>
      </c>
      <c r="G14" s="196">
        <v>2018</v>
      </c>
      <c r="H14" s="196" t="s">
        <v>187</v>
      </c>
    </row>
    <row r="15" spans="1:8" x14ac:dyDescent="0.2">
      <c r="A15" s="197">
        <v>1122</v>
      </c>
      <c r="B15" s="195" t="s">
        <v>201</v>
      </c>
      <c r="C15" s="195">
        <v>894299.65</v>
      </c>
      <c r="D15" s="195">
        <v>906877.07</v>
      </c>
      <c r="E15" s="195">
        <v>906747.34</v>
      </c>
      <c r="F15" s="195">
        <v>894181.93</v>
      </c>
      <c r="G15" s="195">
        <v>735478.91</v>
      </c>
    </row>
    <row r="16" spans="1:8" x14ac:dyDescent="0.2">
      <c r="A16" s="197">
        <v>1124</v>
      </c>
      <c r="B16" s="195" t="s">
        <v>202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</row>
    <row r="18" spans="1:8" x14ac:dyDescent="0.2">
      <c r="A18" s="194" t="s">
        <v>155</v>
      </c>
      <c r="B18" s="194"/>
      <c r="C18" s="194"/>
      <c r="D18" s="194"/>
      <c r="E18" s="194"/>
      <c r="F18" s="194"/>
      <c r="G18" s="194"/>
      <c r="H18" s="194"/>
    </row>
    <row r="19" spans="1:8" x14ac:dyDescent="0.2">
      <c r="A19" s="196" t="s">
        <v>146</v>
      </c>
      <c r="B19" s="196" t="s">
        <v>143</v>
      </c>
      <c r="C19" s="196" t="s">
        <v>144</v>
      </c>
      <c r="D19" s="196" t="s">
        <v>203</v>
      </c>
      <c r="E19" s="196" t="s">
        <v>204</v>
      </c>
      <c r="F19" s="196" t="s">
        <v>205</v>
      </c>
      <c r="G19" s="196" t="s">
        <v>206</v>
      </c>
      <c r="H19" s="196" t="s">
        <v>207</v>
      </c>
    </row>
    <row r="20" spans="1:8" x14ac:dyDescent="0.2">
      <c r="A20" s="197">
        <v>1123</v>
      </c>
      <c r="B20" s="195" t="s">
        <v>208</v>
      </c>
      <c r="C20" s="195">
        <v>218392.49</v>
      </c>
      <c r="D20" s="195">
        <v>218392.49</v>
      </c>
      <c r="E20" s="195">
        <v>0</v>
      </c>
      <c r="F20" s="195">
        <v>0</v>
      </c>
      <c r="G20" s="195">
        <v>0</v>
      </c>
    </row>
    <row r="21" spans="1:8" x14ac:dyDescent="0.2">
      <c r="A21" s="197">
        <v>1125</v>
      </c>
      <c r="B21" s="195" t="s">
        <v>209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</row>
    <row r="22" spans="1:8" x14ac:dyDescent="0.2">
      <c r="A22" s="197">
        <v>1126</v>
      </c>
      <c r="B22" s="195" t="s">
        <v>583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</row>
    <row r="23" spans="1:8" x14ac:dyDescent="0.2">
      <c r="A23" s="197">
        <v>1129</v>
      </c>
      <c r="B23" s="195" t="s">
        <v>584</v>
      </c>
      <c r="C23" s="195">
        <v>67265.440000000002</v>
      </c>
      <c r="D23" s="195">
        <v>67265.440000000002</v>
      </c>
      <c r="E23" s="195">
        <v>0</v>
      </c>
      <c r="F23" s="195">
        <v>0</v>
      </c>
      <c r="G23" s="195">
        <v>0</v>
      </c>
    </row>
    <row r="24" spans="1:8" x14ac:dyDescent="0.2">
      <c r="A24" s="197">
        <v>1131</v>
      </c>
      <c r="B24" s="195" t="s">
        <v>210</v>
      </c>
      <c r="C24" s="195">
        <v>500</v>
      </c>
      <c r="D24" s="195">
        <v>500</v>
      </c>
      <c r="E24" s="195">
        <v>0</v>
      </c>
      <c r="F24" s="195">
        <v>0</v>
      </c>
      <c r="G24" s="195">
        <v>0</v>
      </c>
    </row>
    <row r="25" spans="1:8" x14ac:dyDescent="0.2">
      <c r="A25" s="197">
        <v>1132</v>
      </c>
      <c r="B25" s="195" t="s">
        <v>211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</row>
    <row r="26" spans="1:8" x14ac:dyDescent="0.2">
      <c r="A26" s="197">
        <v>1133</v>
      </c>
      <c r="B26" s="195" t="s">
        <v>212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</row>
    <row r="27" spans="1:8" x14ac:dyDescent="0.2">
      <c r="A27" s="197">
        <v>1134</v>
      </c>
      <c r="B27" s="195" t="s">
        <v>213</v>
      </c>
      <c r="C27" s="195">
        <v>0</v>
      </c>
      <c r="D27" s="195">
        <v>0</v>
      </c>
      <c r="E27" s="195">
        <v>0</v>
      </c>
      <c r="F27" s="195">
        <v>0</v>
      </c>
      <c r="G27" s="195">
        <v>0</v>
      </c>
    </row>
    <row r="28" spans="1:8" x14ac:dyDescent="0.2">
      <c r="A28" s="197">
        <v>1139</v>
      </c>
      <c r="B28" s="195" t="s">
        <v>214</v>
      </c>
      <c r="C28" s="195">
        <v>0</v>
      </c>
      <c r="D28" s="195">
        <v>0</v>
      </c>
      <c r="E28" s="195">
        <v>0</v>
      </c>
      <c r="F28" s="195">
        <v>0</v>
      </c>
      <c r="G28" s="195">
        <v>0</v>
      </c>
    </row>
    <row r="30" spans="1:8" x14ac:dyDescent="0.2">
      <c r="A30" s="194" t="s">
        <v>585</v>
      </c>
      <c r="B30" s="194"/>
      <c r="C30" s="194"/>
      <c r="D30" s="194"/>
      <c r="E30" s="194"/>
      <c r="F30" s="194"/>
      <c r="G30" s="194"/>
      <c r="H30" s="194"/>
    </row>
    <row r="31" spans="1:8" x14ac:dyDescent="0.2">
      <c r="A31" s="196" t="s">
        <v>146</v>
      </c>
      <c r="B31" s="196" t="s">
        <v>143</v>
      </c>
      <c r="C31" s="196" t="s">
        <v>144</v>
      </c>
      <c r="D31" s="196" t="s">
        <v>158</v>
      </c>
      <c r="E31" s="196" t="s">
        <v>157</v>
      </c>
      <c r="F31" s="196" t="s">
        <v>215</v>
      </c>
      <c r="G31" s="196" t="s">
        <v>160</v>
      </c>
      <c r="H31" s="196"/>
    </row>
    <row r="32" spans="1:8" x14ac:dyDescent="0.2">
      <c r="A32" s="197">
        <v>1140</v>
      </c>
      <c r="B32" s="195" t="s">
        <v>216</v>
      </c>
      <c r="C32" s="195">
        <f>SUM(C33:C37)</f>
        <v>0</v>
      </c>
    </row>
    <row r="33" spans="1:8" x14ac:dyDescent="0.2">
      <c r="A33" s="197">
        <v>1141</v>
      </c>
      <c r="B33" s="195" t="s">
        <v>217</v>
      </c>
      <c r="C33" s="195">
        <v>0</v>
      </c>
    </row>
    <row r="34" spans="1:8" x14ac:dyDescent="0.2">
      <c r="A34" s="197">
        <v>1142</v>
      </c>
      <c r="B34" s="195" t="s">
        <v>218</v>
      </c>
      <c r="C34" s="195">
        <v>0</v>
      </c>
    </row>
    <row r="35" spans="1:8" x14ac:dyDescent="0.2">
      <c r="A35" s="197">
        <v>1143</v>
      </c>
      <c r="B35" s="195" t="s">
        <v>219</v>
      </c>
      <c r="C35" s="195">
        <v>0</v>
      </c>
    </row>
    <row r="36" spans="1:8" x14ac:dyDescent="0.2">
      <c r="A36" s="197">
        <v>1144</v>
      </c>
      <c r="B36" s="195" t="s">
        <v>220</v>
      </c>
      <c r="C36" s="195">
        <v>0</v>
      </c>
    </row>
    <row r="37" spans="1:8" x14ac:dyDescent="0.2">
      <c r="A37" s="197">
        <v>1145</v>
      </c>
      <c r="B37" s="195" t="s">
        <v>221</v>
      </c>
      <c r="C37" s="195">
        <v>0</v>
      </c>
    </row>
    <row r="39" spans="1:8" x14ac:dyDescent="0.2">
      <c r="A39" s="194" t="s">
        <v>222</v>
      </c>
      <c r="B39" s="194"/>
      <c r="C39" s="194"/>
      <c r="D39" s="194"/>
      <c r="E39" s="194"/>
      <c r="F39" s="194"/>
      <c r="G39" s="194"/>
      <c r="H39" s="194"/>
    </row>
    <row r="40" spans="1:8" x14ac:dyDescent="0.2">
      <c r="A40" s="196" t="s">
        <v>146</v>
      </c>
      <c r="B40" s="196" t="s">
        <v>143</v>
      </c>
      <c r="C40" s="196" t="s">
        <v>144</v>
      </c>
      <c r="D40" s="196" t="s">
        <v>156</v>
      </c>
      <c r="E40" s="196" t="s">
        <v>159</v>
      </c>
      <c r="F40" s="196" t="s">
        <v>223</v>
      </c>
      <c r="G40" s="196"/>
      <c r="H40" s="196"/>
    </row>
    <row r="41" spans="1:8" x14ac:dyDescent="0.2">
      <c r="A41" s="197">
        <v>1150</v>
      </c>
      <c r="B41" s="195" t="s">
        <v>224</v>
      </c>
      <c r="C41" s="195">
        <f>C42</f>
        <v>15945</v>
      </c>
    </row>
    <row r="42" spans="1:8" x14ac:dyDescent="0.2">
      <c r="A42" s="197">
        <v>1151</v>
      </c>
      <c r="B42" s="195" t="s">
        <v>225</v>
      </c>
      <c r="C42" s="195">
        <v>15945</v>
      </c>
    </row>
    <row r="44" spans="1:8" x14ac:dyDescent="0.2">
      <c r="A44" s="194" t="s">
        <v>161</v>
      </c>
      <c r="B44" s="194"/>
      <c r="C44" s="194"/>
      <c r="D44" s="194"/>
      <c r="E44" s="194"/>
      <c r="F44" s="194"/>
      <c r="G44" s="194"/>
      <c r="H44" s="194"/>
    </row>
    <row r="45" spans="1:8" x14ac:dyDescent="0.2">
      <c r="A45" s="196" t="s">
        <v>146</v>
      </c>
      <c r="B45" s="196" t="s">
        <v>143</v>
      </c>
      <c r="C45" s="196" t="s">
        <v>144</v>
      </c>
      <c r="D45" s="196" t="s">
        <v>145</v>
      </c>
      <c r="E45" s="196" t="s">
        <v>207</v>
      </c>
      <c r="F45" s="196"/>
      <c r="G45" s="196"/>
      <c r="H45" s="196"/>
    </row>
    <row r="46" spans="1:8" x14ac:dyDescent="0.2">
      <c r="A46" s="197">
        <v>1213</v>
      </c>
      <c r="B46" s="195" t="s">
        <v>226</v>
      </c>
      <c r="C46" s="195">
        <v>0</v>
      </c>
    </row>
    <row r="48" spans="1:8" x14ac:dyDescent="0.2">
      <c r="A48" s="194" t="s">
        <v>162</v>
      </c>
      <c r="B48" s="194"/>
      <c r="C48" s="194"/>
      <c r="D48" s="194"/>
      <c r="E48" s="194"/>
      <c r="F48" s="194"/>
      <c r="G48" s="194"/>
      <c r="H48" s="194"/>
    </row>
    <row r="49" spans="1:9" x14ac:dyDescent="0.2">
      <c r="A49" s="196" t="s">
        <v>146</v>
      </c>
      <c r="B49" s="196" t="s">
        <v>143</v>
      </c>
      <c r="C49" s="196" t="s">
        <v>144</v>
      </c>
      <c r="D49" s="196"/>
      <c r="E49" s="196"/>
      <c r="F49" s="196"/>
      <c r="G49" s="196"/>
      <c r="H49" s="196"/>
    </row>
    <row r="50" spans="1:9" x14ac:dyDescent="0.2">
      <c r="A50" s="197">
        <v>1214</v>
      </c>
      <c r="B50" s="195" t="s">
        <v>227</v>
      </c>
      <c r="C50" s="195">
        <v>0</v>
      </c>
    </row>
    <row r="52" spans="1:9" x14ac:dyDescent="0.2">
      <c r="A52" s="194" t="s">
        <v>166</v>
      </c>
      <c r="B52" s="194"/>
      <c r="C52" s="194"/>
      <c r="D52" s="194"/>
      <c r="E52" s="194"/>
      <c r="F52" s="194"/>
      <c r="G52" s="194"/>
      <c r="H52" s="194"/>
      <c r="I52" s="194"/>
    </row>
    <row r="53" spans="1:9" x14ac:dyDescent="0.2">
      <c r="A53" s="196" t="s">
        <v>146</v>
      </c>
      <c r="B53" s="196" t="s">
        <v>143</v>
      </c>
      <c r="C53" s="196" t="s">
        <v>144</v>
      </c>
      <c r="D53" s="196" t="s">
        <v>163</v>
      </c>
      <c r="E53" s="196" t="s">
        <v>164</v>
      </c>
      <c r="F53" s="196" t="s">
        <v>156</v>
      </c>
      <c r="G53" s="196" t="s">
        <v>228</v>
      </c>
      <c r="H53" s="196" t="s">
        <v>165</v>
      </c>
      <c r="I53" s="196" t="s">
        <v>229</v>
      </c>
    </row>
    <row r="54" spans="1:9" x14ac:dyDescent="0.2">
      <c r="A54" s="197">
        <v>1230</v>
      </c>
      <c r="B54" s="195" t="s">
        <v>230</v>
      </c>
      <c r="C54" s="195">
        <f>SUM(C55:C61)</f>
        <v>0</v>
      </c>
      <c r="D54" s="195">
        <f>SUM(D55:D61)</f>
        <v>0</v>
      </c>
      <c r="E54" s="195">
        <f>SUM(E55:E61)</f>
        <v>0</v>
      </c>
    </row>
    <row r="55" spans="1:9" x14ac:dyDescent="0.2">
      <c r="A55" s="197">
        <v>1231</v>
      </c>
      <c r="B55" s="195" t="s">
        <v>231</v>
      </c>
      <c r="C55" s="195">
        <v>0</v>
      </c>
      <c r="D55" s="195">
        <v>0</v>
      </c>
      <c r="E55" s="195">
        <v>0</v>
      </c>
    </row>
    <row r="56" spans="1:9" x14ac:dyDescent="0.2">
      <c r="A56" s="197">
        <v>1232</v>
      </c>
      <c r="B56" s="195" t="s">
        <v>232</v>
      </c>
      <c r="C56" s="195">
        <v>0</v>
      </c>
      <c r="D56" s="195">
        <v>0</v>
      </c>
      <c r="E56" s="195">
        <v>0</v>
      </c>
    </row>
    <row r="57" spans="1:9" x14ac:dyDescent="0.2">
      <c r="A57" s="197">
        <v>1233</v>
      </c>
      <c r="B57" s="195" t="s">
        <v>233</v>
      </c>
      <c r="C57" s="195">
        <v>0</v>
      </c>
      <c r="D57" s="195">
        <v>0</v>
      </c>
      <c r="E57" s="195">
        <v>0</v>
      </c>
    </row>
    <row r="58" spans="1:9" x14ac:dyDescent="0.2">
      <c r="A58" s="197">
        <v>1234</v>
      </c>
      <c r="B58" s="195" t="s">
        <v>234</v>
      </c>
      <c r="C58" s="195">
        <v>0</v>
      </c>
      <c r="D58" s="195">
        <v>0</v>
      </c>
      <c r="E58" s="195">
        <v>0</v>
      </c>
    </row>
    <row r="59" spans="1:9" x14ac:dyDescent="0.2">
      <c r="A59" s="197">
        <v>1235</v>
      </c>
      <c r="B59" s="195" t="s">
        <v>235</v>
      </c>
      <c r="C59" s="195">
        <v>0</v>
      </c>
      <c r="D59" s="195">
        <v>0</v>
      </c>
      <c r="E59" s="195">
        <v>0</v>
      </c>
    </row>
    <row r="60" spans="1:9" x14ac:dyDescent="0.2">
      <c r="A60" s="197">
        <v>1236</v>
      </c>
      <c r="B60" s="195" t="s">
        <v>236</v>
      </c>
      <c r="C60" s="195">
        <v>0</v>
      </c>
      <c r="D60" s="195">
        <v>0</v>
      </c>
      <c r="E60" s="195">
        <v>0</v>
      </c>
    </row>
    <row r="61" spans="1:9" x14ac:dyDescent="0.2">
      <c r="A61" s="197">
        <v>1239</v>
      </c>
      <c r="B61" s="195" t="s">
        <v>237</v>
      </c>
      <c r="C61" s="195">
        <v>0</v>
      </c>
      <c r="D61" s="195">
        <v>0</v>
      </c>
      <c r="E61" s="195">
        <v>0</v>
      </c>
    </row>
    <row r="62" spans="1:9" x14ac:dyDescent="0.2">
      <c r="A62" s="197">
        <v>1240</v>
      </c>
      <c r="B62" s="195" t="s">
        <v>238</v>
      </c>
      <c r="C62" s="195">
        <f>SUM(C63:C70)</f>
        <v>1479856.5499999998</v>
      </c>
      <c r="D62" s="195">
        <f t="shared" ref="D62:E62" si="0">SUM(D63:D70)</f>
        <v>91729.68</v>
      </c>
      <c r="E62" s="195">
        <f t="shared" si="0"/>
        <v>-863039.91</v>
      </c>
    </row>
    <row r="63" spans="1:9" x14ac:dyDescent="0.2">
      <c r="A63" s="197">
        <v>1241</v>
      </c>
      <c r="B63" s="195" t="s">
        <v>239</v>
      </c>
      <c r="C63" s="195">
        <v>486501.66</v>
      </c>
      <c r="D63" s="195">
        <v>54042.86</v>
      </c>
      <c r="E63" s="195">
        <v>-200780.19</v>
      </c>
    </row>
    <row r="64" spans="1:9" x14ac:dyDescent="0.2">
      <c r="A64" s="197">
        <v>1242</v>
      </c>
      <c r="B64" s="195" t="s">
        <v>240</v>
      </c>
      <c r="C64" s="195">
        <v>43204.35</v>
      </c>
      <c r="D64" s="195">
        <v>8765.15</v>
      </c>
      <c r="E64" s="195">
        <v>-25854.51</v>
      </c>
    </row>
    <row r="65" spans="1:9" x14ac:dyDescent="0.2">
      <c r="A65" s="197">
        <v>1243</v>
      </c>
      <c r="B65" s="195" t="s">
        <v>241</v>
      </c>
      <c r="C65" s="195">
        <v>10199</v>
      </c>
      <c r="D65" s="195">
        <v>0</v>
      </c>
      <c r="E65" s="195">
        <v>0</v>
      </c>
    </row>
    <row r="66" spans="1:9" x14ac:dyDescent="0.2">
      <c r="A66" s="197">
        <v>1244</v>
      </c>
      <c r="B66" s="195" t="s">
        <v>242</v>
      </c>
      <c r="C66" s="195">
        <v>905147.37</v>
      </c>
      <c r="D66" s="195">
        <v>28921.67</v>
      </c>
      <c r="E66" s="195">
        <v>-604165.04</v>
      </c>
    </row>
    <row r="67" spans="1:9" x14ac:dyDescent="0.2">
      <c r="A67" s="197">
        <v>1245</v>
      </c>
      <c r="B67" s="195" t="s">
        <v>243</v>
      </c>
      <c r="C67" s="195">
        <v>0</v>
      </c>
      <c r="D67" s="195">
        <v>0</v>
      </c>
      <c r="E67" s="195">
        <v>0</v>
      </c>
    </row>
    <row r="68" spans="1:9" x14ac:dyDescent="0.2">
      <c r="A68" s="197">
        <v>1246</v>
      </c>
      <c r="B68" s="195" t="s">
        <v>244</v>
      </c>
      <c r="C68" s="195">
        <v>34804.17</v>
      </c>
      <c r="D68" s="195">
        <v>0</v>
      </c>
      <c r="E68" s="195">
        <v>-32240.17</v>
      </c>
    </row>
    <row r="69" spans="1:9" x14ac:dyDescent="0.2">
      <c r="A69" s="197">
        <v>1247</v>
      </c>
      <c r="B69" s="195" t="s">
        <v>245</v>
      </c>
      <c r="C69" s="195">
        <v>0</v>
      </c>
      <c r="D69" s="195">
        <v>0</v>
      </c>
      <c r="E69" s="195">
        <v>0</v>
      </c>
    </row>
    <row r="70" spans="1:9" x14ac:dyDescent="0.2">
      <c r="A70" s="197">
        <v>1248</v>
      </c>
      <c r="B70" s="195" t="s">
        <v>246</v>
      </c>
      <c r="C70" s="195">
        <v>0</v>
      </c>
      <c r="D70" s="195">
        <v>0</v>
      </c>
      <c r="E70" s="195">
        <v>0</v>
      </c>
    </row>
    <row r="72" spans="1:9" x14ac:dyDescent="0.2">
      <c r="A72" s="194" t="s">
        <v>167</v>
      </c>
      <c r="B72" s="194"/>
      <c r="C72" s="194"/>
      <c r="D72" s="194"/>
      <c r="E72" s="194"/>
      <c r="F72" s="194"/>
      <c r="G72" s="194"/>
      <c r="H72" s="194"/>
      <c r="I72" s="194"/>
    </row>
    <row r="73" spans="1:9" x14ac:dyDescent="0.2">
      <c r="A73" s="196" t="s">
        <v>146</v>
      </c>
      <c r="B73" s="196" t="s">
        <v>143</v>
      </c>
      <c r="C73" s="196" t="s">
        <v>144</v>
      </c>
      <c r="D73" s="196" t="s">
        <v>168</v>
      </c>
      <c r="E73" s="196" t="s">
        <v>247</v>
      </c>
      <c r="F73" s="196" t="s">
        <v>156</v>
      </c>
      <c r="G73" s="196" t="s">
        <v>228</v>
      </c>
      <c r="H73" s="196" t="s">
        <v>165</v>
      </c>
      <c r="I73" s="196" t="s">
        <v>229</v>
      </c>
    </row>
    <row r="74" spans="1:9" x14ac:dyDescent="0.2">
      <c r="A74" s="197">
        <v>1250</v>
      </c>
      <c r="B74" s="195" t="s">
        <v>248</v>
      </c>
      <c r="C74" s="195">
        <f>SUM(C75:C79)</f>
        <v>5788.4</v>
      </c>
      <c r="D74" s="195">
        <f>SUM(D75:D79)</f>
        <v>578.84</v>
      </c>
      <c r="E74" s="195">
        <f>SUM(E75:E79)</f>
        <v>578.84</v>
      </c>
    </row>
    <row r="75" spans="1:9" x14ac:dyDescent="0.2">
      <c r="A75" s="197">
        <v>1251</v>
      </c>
      <c r="B75" s="195" t="s">
        <v>249</v>
      </c>
      <c r="C75" s="195">
        <v>0</v>
      </c>
      <c r="D75" s="195">
        <v>0</v>
      </c>
      <c r="E75" s="195">
        <v>0</v>
      </c>
    </row>
    <row r="76" spans="1:9" x14ac:dyDescent="0.2">
      <c r="A76" s="197">
        <v>1252</v>
      </c>
      <c r="B76" s="195" t="s">
        <v>250</v>
      </c>
      <c r="C76" s="195">
        <v>0</v>
      </c>
      <c r="D76" s="195">
        <v>0</v>
      </c>
      <c r="E76" s="195">
        <v>0</v>
      </c>
    </row>
    <row r="77" spans="1:9" x14ac:dyDescent="0.2">
      <c r="A77" s="197">
        <v>1253</v>
      </c>
      <c r="B77" s="195" t="s">
        <v>251</v>
      </c>
      <c r="C77" s="195">
        <v>0</v>
      </c>
      <c r="D77" s="195">
        <v>0</v>
      </c>
      <c r="E77" s="195">
        <v>0</v>
      </c>
    </row>
    <row r="78" spans="1:9" x14ac:dyDescent="0.2">
      <c r="A78" s="197">
        <v>1254</v>
      </c>
      <c r="B78" s="195" t="s">
        <v>252</v>
      </c>
      <c r="C78" s="195">
        <v>5788.4</v>
      </c>
      <c r="D78" s="195">
        <v>578.84</v>
      </c>
      <c r="E78" s="195">
        <v>578.84</v>
      </c>
    </row>
    <row r="79" spans="1:9" x14ac:dyDescent="0.2">
      <c r="A79" s="197">
        <v>1259</v>
      </c>
      <c r="B79" s="195" t="s">
        <v>253</v>
      </c>
      <c r="C79" s="195">
        <v>0</v>
      </c>
      <c r="D79" s="195">
        <v>0</v>
      </c>
      <c r="E79" s="195">
        <v>0</v>
      </c>
    </row>
    <row r="80" spans="1:9" x14ac:dyDescent="0.2">
      <c r="A80" s="197">
        <v>1270</v>
      </c>
      <c r="B80" s="195" t="s">
        <v>254</v>
      </c>
      <c r="C80" s="195">
        <f>SUM(C81:C86)</f>
        <v>0</v>
      </c>
      <c r="D80" s="195">
        <f>SUM(D81:D86)</f>
        <v>0</v>
      </c>
      <c r="E80" s="195">
        <f>SUM(E81:E86)</f>
        <v>0</v>
      </c>
    </row>
    <row r="81" spans="1:8" x14ac:dyDescent="0.2">
      <c r="A81" s="197">
        <v>1271</v>
      </c>
      <c r="B81" s="195" t="s">
        <v>255</v>
      </c>
      <c r="C81" s="195">
        <v>0</v>
      </c>
      <c r="D81" s="195">
        <v>0</v>
      </c>
      <c r="E81" s="195">
        <v>0</v>
      </c>
    </row>
    <row r="82" spans="1:8" x14ac:dyDescent="0.2">
      <c r="A82" s="197">
        <v>1272</v>
      </c>
      <c r="B82" s="195" t="s">
        <v>256</v>
      </c>
      <c r="C82" s="195">
        <v>0</v>
      </c>
      <c r="D82" s="195">
        <v>0</v>
      </c>
      <c r="E82" s="195">
        <v>0</v>
      </c>
    </row>
    <row r="83" spans="1:8" x14ac:dyDescent="0.2">
      <c r="A83" s="197">
        <v>1273</v>
      </c>
      <c r="B83" s="195" t="s">
        <v>257</v>
      </c>
      <c r="C83" s="195">
        <v>0</v>
      </c>
      <c r="D83" s="195">
        <v>0</v>
      </c>
      <c r="E83" s="195">
        <v>0</v>
      </c>
    </row>
    <row r="84" spans="1:8" x14ac:dyDescent="0.2">
      <c r="A84" s="197">
        <v>1274</v>
      </c>
      <c r="B84" s="195" t="s">
        <v>258</v>
      </c>
      <c r="C84" s="195">
        <v>0</v>
      </c>
      <c r="D84" s="195">
        <v>0</v>
      </c>
      <c r="E84" s="195">
        <v>0</v>
      </c>
    </row>
    <row r="85" spans="1:8" x14ac:dyDescent="0.2">
      <c r="A85" s="197">
        <v>1275</v>
      </c>
      <c r="B85" s="195" t="s">
        <v>259</v>
      </c>
      <c r="C85" s="195">
        <v>0</v>
      </c>
      <c r="D85" s="195">
        <v>0</v>
      </c>
      <c r="E85" s="195">
        <v>0</v>
      </c>
    </row>
    <row r="86" spans="1:8" x14ac:dyDescent="0.2">
      <c r="A86" s="197">
        <v>1279</v>
      </c>
      <c r="B86" s="195" t="s">
        <v>260</v>
      </c>
      <c r="C86" s="195">
        <v>0</v>
      </c>
      <c r="D86" s="195">
        <v>0</v>
      </c>
      <c r="E86" s="195">
        <v>0</v>
      </c>
    </row>
    <row r="88" spans="1:8" x14ac:dyDescent="0.2">
      <c r="A88" s="194" t="s">
        <v>169</v>
      </c>
      <c r="B88" s="194"/>
      <c r="C88" s="194"/>
      <c r="D88" s="194"/>
      <c r="E88" s="194"/>
      <c r="F88" s="194"/>
      <c r="G88" s="194"/>
      <c r="H88" s="194"/>
    </row>
    <row r="89" spans="1:8" x14ac:dyDescent="0.2">
      <c r="A89" s="196" t="s">
        <v>146</v>
      </c>
      <c r="B89" s="196" t="s">
        <v>143</v>
      </c>
      <c r="C89" s="196" t="s">
        <v>144</v>
      </c>
      <c r="D89" s="196" t="s">
        <v>261</v>
      </c>
      <c r="E89" s="196"/>
      <c r="F89" s="196"/>
      <c r="G89" s="196"/>
      <c r="H89" s="196"/>
    </row>
    <row r="90" spans="1:8" x14ac:dyDescent="0.2">
      <c r="A90" s="197">
        <v>1160</v>
      </c>
      <c r="B90" s="195" t="s">
        <v>262</v>
      </c>
      <c r="C90" s="195">
        <f>SUM(C91:C92)</f>
        <v>0</v>
      </c>
    </row>
    <row r="91" spans="1:8" x14ac:dyDescent="0.2">
      <c r="A91" s="197">
        <v>1161</v>
      </c>
      <c r="B91" s="195" t="s">
        <v>263</v>
      </c>
      <c r="C91" s="195">
        <v>0</v>
      </c>
    </row>
    <row r="92" spans="1:8" x14ac:dyDescent="0.2">
      <c r="A92" s="197">
        <v>1162</v>
      </c>
      <c r="B92" s="195" t="s">
        <v>264</v>
      </c>
      <c r="C92" s="195">
        <v>0</v>
      </c>
    </row>
    <row r="94" spans="1:8" x14ac:dyDescent="0.2">
      <c r="A94" s="194" t="s">
        <v>586</v>
      </c>
      <c r="B94" s="194"/>
      <c r="C94" s="194"/>
      <c r="D94" s="194"/>
      <c r="E94" s="194"/>
      <c r="F94" s="194"/>
      <c r="G94" s="194"/>
      <c r="H94" s="194"/>
    </row>
    <row r="95" spans="1:8" x14ac:dyDescent="0.2">
      <c r="A95" s="196" t="s">
        <v>146</v>
      </c>
      <c r="B95" s="196" t="s">
        <v>143</v>
      </c>
      <c r="C95" s="196" t="s">
        <v>144</v>
      </c>
      <c r="D95" s="196" t="s">
        <v>207</v>
      </c>
      <c r="E95" s="196"/>
      <c r="F95" s="196"/>
      <c r="G95" s="196"/>
      <c r="H95" s="196"/>
    </row>
    <row r="96" spans="1:8" x14ac:dyDescent="0.2">
      <c r="A96" s="197">
        <v>1190</v>
      </c>
      <c r="B96" s="195" t="s">
        <v>594</v>
      </c>
      <c r="C96" s="195">
        <f>SUM(C97:C100)</f>
        <v>0</v>
      </c>
    </row>
    <row r="97" spans="1:8" x14ac:dyDescent="0.2">
      <c r="A97" s="197">
        <v>1191</v>
      </c>
      <c r="B97" s="195" t="s">
        <v>587</v>
      </c>
      <c r="C97" s="195">
        <v>0</v>
      </c>
    </row>
    <row r="98" spans="1:8" x14ac:dyDescent="0.2">
      <c r="A98" s="197">
        <v>1192</v>
      </c>
      <c r="B98" s="195" t="s">
        <v>588</v>
      </c>
      <c r="C98" s="195">
        <v>0</v>
      </c>
    </row>
    <row r="99" spans="1:8" x14ac:dyDescent="0.2">
      <c r="A99" s="197">
        <v>1193</v>
      </c>
      <c r="B99" s="195" t="s">
        <v>589</v>
      </c>
      <c r="C99" s="195">
        <v>0</v>
      </c>
    </row>
    <row r="100" spans="1:8" x14ac:dyDescent="0.2">
      <c r="A100" s="197">
        <v>1194</v>
      </c>
      <c r="B100" s="195" t="s">
        <v>590</v>
      </c>
      <c r="C100" s="195">
        <v>0</v>
      </c>
    </row>
    <row r="101" spans="1:8" x14ac:dyDescent="0.2">
      <c r="A101" s="194" t="s">
        <v>638</v>
      </c>
    </row>
    <row r="102" spans="1:8" x14ac:dyDescent="0.2">
      <c r="A102" s="196" t="s">
        <v>146</v>
      </c>
      <c r="B102" s="196" t="s">
        <v>143</v>
      </c>
      <c r="C102" s="196" t="s">
        <v>144</v>
      </c>
      <c r="D102" s="196" t="s">
        <v>207</v>
      </c>
      <c r="E102" s="196"/>
      <c r="F102" s="196"/>
      <c r="G102" s="196"/>
      <c r="H102" s="196"/>
    </row>
    <row r="103" spans="1:8" x14ac:dyDescent="0.2">
      <c r="A103" s="197">
        <v>1290</v>
      </c>
      <c r="B103" s="195" t="s">
        <v>265</v>
      </c>
      <c r="C103" s="195">
        <f>SUM(C104:C106)</f>
        <v>0</v>
      </c>
    </row>
    <row r="104" spans="1:8" x14ac:dyDescent="0.2">
      <c r="A104" s="197">
        <v>1291</v>
      </c>
      <c r="B104" s="195" t="s">
        <v>266</v>
      </c>
      <c r="C104" s="195">
        <v>0</v>
      </c>
    </row>
    <row r="105" spans="1:8" x14ac:dyDescent="0.2">
      <c r="A105" s="197">
        <v>1292</v>
      </c>
      <c r="B105" s="195" t="s">
        <v>267</v>
      </c>
      <c r="C105" s="195">
        <v>0</v>
      </c>
    </row>
    <row r="106" spans="1:8" x14ac:dyDescent="0.2">
      <c r="A106" s="197">
        <v>1293</v>
      </c>
      <c r="B106" s="195" t="s">
        <v>268</v>
      </c>
      <c r="C106" s="195">
        <v>0</v>
      </c>
    </row>
    <row r="108" spans="1:8" x14ac:dyDescent="0.2">
      <c r="A108" s="194" t="s">
        <v>171</v>
      </c>
      <c r="B108" s="194"/>
      <c r="C108" s="194"/>
      <c r="D108" s="194"/>
      <c r="E108" s="194"/>
      <c r="F108" s="194"/>
      <c r="G108" s="194"/>
      <c r="H108" s="194"/>
    </row>
    <row r="109" spans="1:8" x14ac:dyDescent="0.2">
      <c r="A109" s="196" t="s">
        <v>146</v>
      </c>
      <c r="B109" s="196" t="s">
        <v>143</v>
      </c>
      <c r="C109" s="196" t="s">
        <v>144</v>
      </c>
      <c r="D109" s="196" t="s">
        <v>203</v>
      </c>
      <c r="E109" s="196" t="s">
        <v>204</v>
      </c>
      <c r="F109" s="196" t="s">
        <v>205</v>
      </c>
      <c r="G109" s="196" t="s">
        <v>269</v>
      </c>
      <c r="H109" s="196" t="s">
        <v>270</v>
      </c>
    </row>
    <row r="110" spans="1:8" x14ac:dyDescent="0.2">
      <c r="A110" s="197">
        <v>2110</v>
      </c>
      <c r="B110" s="195" t="s">
        <v>271</v>
      </c>
      <c r="C110" s="195">
        <f>SUM(C111:C119)</f>
        <v>775777.35</v>
      </c>
      <c r="D110" s="195">
        <f>SUM(D111:D119)</f>
        <v>775777.35</v>
      </c>
      <c r="E110" s="195">
        <f>SUM(E111:E119)</f>
        <v>0</v>
      </c>
      <c r="F110" s="195">
        <f>SUM(F111:F119)</f>
        <v>0</v>
      </c>
      <c r="G110" s="195">
        <f>SUM(G111:G119)</f>
        <v>0</v>
      </c>
    </row>
    <row r="111" spans="1:8" x14ac:dyDescent="0.2">
      <c r="A111" s="197">
        <v>2111</v>
      </c>
      <c r="B111" s="195" t="s">
        <v>272</v>
      </c>
      <c r="C111" s="195">
        <v>416.25</v>
      </c>
      <c r="D111" s="195">
        <f>C111</f>
        <v>416.25</v>
      </c>
      <c r="E111" s="195">
        <v>0</v>
      </c>
      <c r="F111" s="195">
        <v>0</v>
      </c>
      <c r="G111" s="195">
        <v>0</v>
      </c>
    </row>
    <row r="112" spans="1:8" x14ac:dyDescent="0.2">
      <c r="A112" s="197">
        <v>2112</v>
      </c>
      <c r="B112" s="195" t="s">
        <v>273</v>
      </c>
      <c r="C112" s="195">
        <v>29557.97</v>
      </c>
      <c r="D112" s="195">
        <f t="shared" ref="D112:D119" si="1">C112</f>
        <v>29557.97</v>
      </c>
      <c r="E112" s="195">
        <v>0</v>
      </c>
      <c r="F112" s="195">
        <v>0</v>
      </c>
      <c r="G112" s="195">
        <v>0</v>
      </c>
    </row>
    <row r="113" spans="1:8" x14ac:dyDescent="0.2">
      <c r="A113" s="197">
        <v>2113</v>
      </c>
      <c r="B113" s="195" t="s">
        <v>274</v>
      </c>
      <c r="C113" s="195">
        <v>0</v>
      </c>
      <c r="D113" s="195">
        <f t="shared" si="1"/>
        <v>0</v>
      </c>
      <c r="E113" s="195">
        <v>0</v>
      </c>
      <c r="F113" s="195">
        <v>0</v>
      </c>
      <c r="G113" s="195">
        <v>0</v>
      </c>
    </row>
    <row r="114" spans="1:8" x14ac:dyDescent="0.2">
      <c r="A114" s="197">
        <v>2114</v>
      </c>
      <c r="B114" s="195" t="s">
        <v>275</v>
      </c>
      <c r="C114" s="195">
        <v>0</v>
      </c>
      <c r="D114" s="195">
        <f t="shared" si="1"/>
        <v>0</v>
      </c>
      <c r="E114" s="195">
        <v>0</v>
      </c>
      <c r="F114" s="195">
        <v>0</v>
      </c>
      <c r="G114" s="195">
        <v>0</v>
      </c>
    </row>
    <row r="115" spans="1:8" x14ac:dyDescent="0.2">
      <c r="A115" s="197">
        <v>2115</v>
      </c>
      <c r="B115" s="195" t="s">
        <v>276</v>
      </c>
      <c r="C115" s="195">
        <v>0</v>
      </c>
      <c r="D115" s="195">
        <f t="shared" si="1"/>
        <v>0</v>
      </c>
      <c r="E115" s="195">
        <v>0</v>
      </c>
      <c r="F115" s="195">
        <v>0</v>
      </c>
      <c r="G115" s="195">
        <v>0</v>
      </c>
    </row>
    <row r="116" spans="1:8" x14ac:dyDescent="0.2">
      <c r="A116" s="197">
        <v>2116</v>
      </c>
      <c r="B116" s="195" t="s">
        <v>277</v>
      </c>
      <c r="C116" s="195">
        <v>0</v>
      </c>
      <c r="D116" s="195">
        <f t="shared" si="1"/>
        <v>0</v>
      </c>
      <c r="E116" s="195">
        <v>0</v>
      </c>
      <c r="F116" s="195">
        <v>0</v>
      </c>
      <c r="G116" s="195">
        <v>0</v>
      </c>
    </row>
    <row r="117" spans="1:8" x14ac:dyDescent="0.2">
      <c r="A117" s="197">
        <v>2117</v>
      </c>
      <c r="B117" s="195" t="s">
        <v>278</v>
      </c>
      <c r="C117" s="195">
        <v>703192.71</v>
      </c>
      <c r="D117" s="195">
        <f t="shared" si="1"/>
        <v>703192.71</v>
      </c>
      <c r="E117" s="195">
        <v>0</v>
      </c>
      <c r="F117" s="195">
        <v>0</v>
      </c>
      <c r="G117" s="195">
        <v>0</v>
      </c>
    </row>
    <row r="118" spans="1:8" x14ac:dyDescent="0.2">
      <c r="A118" s="197">
        <v>2118</v>
      </c>
      <c r="B118" s="195" t="s">
        <v>279</v>
      </c>
      <c r="C118" s="195">
        <v>0</v>
      </c>
      <c r="D118" s="195">
        <f t="shared" si="1"/>
        <v>0</v>
      </c>
      <c r="E118" s="195">
        <v>0</v>
      </c>
      <c r="F118" s="195">
        <v>0</v>
      </c>
      <c r="G118" s="195">
        <v>0</v>
      </c>
    </row>
    <row r="119" spans="1:8" x14ac:dyDescent="0.2">
      <c r="A119" s="197">
        <v>2119</v>
      </c>
      <c r="B119" s="195" t="s">
        <v>280</v>
      </c>
      <c r="C119" s="195">
        <v>42610.42</v>
      </c>
      <c r="D119" s="195">
        <f t="shared" si="1"/>
        <v>42610.42</v>
      </c>
      <c r="E119" s="195">
        <v>0</v>
      </c>
      <c r="F119" s="195">
        <v>0</v>
      </c>
      <c r="G119" s="195">
        <v>0</v>
      </c>
    </row>
    <row r="120" spans="1:8" x14ac:dyDescent="0.2">
      <c r="A120" s="197">
        <v>2120</v>
      </c>
      <c r="B120" s="195" t="s">
        <v>281</v>
      </c>
      <c r="C120" s="195">
        <f>SUM(C121:C123)</f>
        <v>0</v>
      </c>
      <c r="D120" s="195">
        <f t="shared" ref="D120:G120" si="2">SUM(D121:D123)</f>
        <v>0</v>
      </c>
      <c r="E120" s="195">
        <f t="shared" si="2"/>
        <v>0</v>
      </c>
      <c r="F120" s="195">
        <f t="shared" si="2"/>
        <v>0</v>
      </c>
      <c r="G120" s="195">
        <f t="shared" si="2"/>
        <v>0</v>
      </c>
    </row>
    <row r="121" spans="1:8" x14ac:dyDescent="0.2">
      <c r="A121" s="197">
        <v>2121</v>
      </c>
      <c r="B121" s="195" t="s">
        <v>282</v>
      </c>
      <c r="C121" s="195">
        <v>0</v>
      </c>
      <c r="D121" s="195">
        <f>C121</f>
        <v>0</v>
      </c>
      <c r="E121" s="195">
        <v>0</v>
      </c>
      <c r="F121" s="195">
        <v>0</v>
      </c>
      <c r="G121" s="195">
        <v>0</v>
      </c>
    </row>
    <row r="122" spans="1:8" x14ac:dyDescent="0.2">
      <c r="A122" s="197">
        <v>2122</v>
      </c>
      <c r="B122" s="195" t="s">
        <v>283</v>
      </c>
      <c r="C122" s="195">
        <v>0</v>
      </c>
      <c r="D122" s="195">
        <f t="shared" ref="D122:D123" si="3">C122</f>
        <v>0</v>
      </c>
      <c r="E122" s="195">
        <v>0</v>
      </c>
      <c r="F122" s="195">
        <v>0</v>
      </c>
      <c r="G122" s="195">
        <v>0</v>
      </c>
    </row>
    <row r="123" spans="1:8" x14ac:dyDescent="0.2">
      <c r="A123" s="197">
        <v>2129</v>
      </c>
      <c r="B123" s="195" t="s">
        <v>284</v>
      </c>
      <c r="C123" s="195">
        <v>0</v>
      </c>
      <c r="D123" s="195">
        <f t="shared" si="3"/>
        <v>0</v>
      </c>
      <c r="E123" s="195">
        <v>0</v>
      </c>
      <c r="F123" s="195">
        <v>0</v>
      </c>
      <c r="G123" s="195">
        <v>0</v>
      </c>
    </row>
    <row r="125" spans="1:8" x14ac:dyDescent="0.2">
      <c r="A125" s="194" t="s">
        <v>172</v>
      </c>
      <c r="B125" s="194"/>
      <c r="C125" s="194"/>
      <c r="D125" s="194"/>
      <c r="E125" s="194"/>
      <c r="F125" s="194"/>
      <c r="G125" s="194"/>
      <c r="H125" s="194"/>
    </row>
    <row r="126" spans="1:8" x14ac:dyDescent="0.2">
      <c r="A126" s="196" t="s">
        <v>146</v>
      </c>
      <c r="B126" s="196" t="s">
        <v>143</v>
      </c>
      <c r="C126" s="196" t="s">
        <v>144</v>
      </c>
      <c r="D126" s="196" t="s">
        <v>147</v>
      </c>
      <c r="E126" s="196" t="s">
        <v>207</v>
      </c>
      <c r="F126" s="196"/>
      <c r="G126" s="196"/>
      <c r="H126" s="196"/>
    </row>
    <row r="127" spans="1:8" x14ac:dyDescent="0.2">
      <c r="A127" s="197">
        <v>2160</v>
      </c>
      <c r="B127" s="195" t="s">
        <v>285</v>
      </c>
      <c r="C127" s="195">
        <f>SUM(C128:C133)</f>
        <v>0</v>
      </c>
    </row>
    <row r="128" spans="1:8" x14ac:dyDescent="0.2">
      <c r="A128" s="197">
        <v>2161</v>
      </c>
      <c r="B128" s="195" t="s">
        <v>286</v>
      </c>
      <c r="C128" s="195">
        <v>0</v>
      </c>
    </row>
    <row r="129" spans="1:8" x14ac:dyDescent="0.2">
      <c r="A129" s="197">
        <v>2162</v>
      </c>
      <c r="B129" s="195" t="s">
        <v>287</v>
      </c>
      <c r="C129" s="195">
        <v>0</v>
      </c>
    </row>
    <row r="130" spans="1:8" x14ac:dyDescent="0.2">
      <c r="A130" s="197">
        <v>2163</v>
      </c>
      <c r="B130" s="195" t="s">
        <v>288</v>
      </c>
      <c r="C130" s="195">
        <v>0</v>
      </c>
    </row>
    <row r="131" spans="1:8" x14ac:dyDescent="0.2">
      <c r="A131" s="197">
        <v>2164</v>
      </c>
      <c r="B131" s="195" t="s">
        <v>289</v>
      </c>
      <c r="C131" s="195">
        <v>0</v>
      </c>
    </row>
    <row r="132" spans="1:8" x14ac:dyDescent="0.2">
      <c r="A132" s="197">
        <v>2165</v>
      </c>
      <c r="B132" s="195" t="s">
        <v>290</v>
      </c>
      <c r="C132" s="195">
        <v>0</v>
      </c>
    </row>
    <row r="133" spans="1:8" x14ac:dyDescent="0.2">
      <c r="A133" s="197">
        <v>2166</v>
      </c>
      <c r="B133" s="195" t="s">
        <v>291</v>
      </c>
      <c r="C133" s="195">
        <v>0</v>
      </c>
    </row>
    <row r="134" spans="1:8" x14ac:dyDescent="0.2">
      <c r="A134" s="197">
        <v>2250</v>
      </c>
      <c r="B134" s="195" t="s">
        <v>292</v>
      </c>
      <c r="C134" s="195">
        <f>SUM(C135:C140)</f>
        <v>0</v>
      </c>
    </row>
    <row r="135" spans="1:8" x14ac:dyDescent="0.2">
      <c r="A135" s="197">
        <v>2251</v>
      </c>
      <c r="B135" s="195" t="s">
        <v>293</v>
      </c>
      <c r="C135" s="195">
        <v>0</v>
      </c>
    </row>
    <row r="136" spans="1:8" x14ac:dyDescent="0.2">
      <c r="A136" s="197">
        <v>2252</v>
      </c>
      <c r="B136" s="195" t="s">
        <v>294</v>
      </c>
      <c r="C136" s="195">
        <v>0</v>
      </c>
    </row>
    <row r="137" spans="1:8" x14ac:dyDescent="0.2">
      <c r="A137" s="197">
        <v>2253</v>
      </c>
      <c r="B137" s="195" t="s">
        <v>295</v>
      </c>
      <c r="C137" s="195">
        <v>0</v>
      </c>
    </row>
    <row r="138" spans="1:8" x14ac:dyDescent="0.2">
      <c r="A138" s="197">
        <v>2254</v>
      </c>
      <c r="B138" s="195" t="s">
        <v>296</v>
      </c>
      <c r="C138" s="195">
        <v>0</v>
      </c>
    </row>
    <row r="139" spans="1:8" x14ac:dyDescent="0.2">
      <c r="A139" s="197">
        <v>2255</v>
      </c>
      <c r="B139" s="195" t="s">
        <v>297</v>
      </c>
      <c r="C139" s="195">
        <v>0</v>
      </c>
    </row>
    <row r="140" spans="1:8" x14ac:dyDescent="0.2">
      <c r="A140" s="197">
        <v>2256</v>
      </c>
      <c r="B140" s="195" t="s">
        <v>298</v>
      </c>
      <c r="C140" s="195">
        <v>0</v>
      </c>
    </row>
    <row r="142" spans="1:8" x14ac:dyDescent="0.2">
      <c r="A142" s="194" t="s">
        <v>173</v>
      </c>
      <c r="B142" s="194"/>
      <c r="C142" s="194"/>
      <c r="D142" s="194"/>
      <c r="E142" s="194"/>
      <c r="F142" s="194"/>
      <c r="G142" s="194"/>
      <c r="H142" s="194"/>
    </row>
    <row r="143" spans="1:8" x14ac:dyDescent="0.2">
      <c r="A143" s="198" t="s">
        <v>146</v>
      </c>
      <c r="B143" s="198" t="s">
        <v>143</v>
      </c>
      <c r="C143" s="198" t="s">
        <v>144</v>
      </c>
      <c r="D143" s="198" t="s">
        <v>147</v>
      </c>
      <c r="E143" s="198" t="s">
        <v>207</v>
      </c>
      <c r="F143" s="198"/>
      <c r="G143" s="198"/>
      <c r="H143" s="198"/>
    </row>
    <row r="144" spans="1:8" x14ac:dyDescent="0.2">
      <c r="A144" s="197">
        <v>2159</v>
      </c>
      <c r="B144" s="195" t="s">
        <v>299</v>
      </c>
      <c r="C144" s="195">
        <v>0</v>
      </c>
    </row>
    <row r="145" spans="1:3" x14ac:dyDescent="0.2">
      <c r="A145" s="197">
        <v>2199</v>
      </c>
      <c r="B145" s="195" t="s">
        <v>300</v>
      </c>
      <c r="C145" s="195">
        <v>0</v>
      </c>
    </row>
    <row r="146" spans="1:3" x14ac:dyDescent="0.2">
      <c r="A146" s="197">
        <v>2240</v>
      </c>
      <c r="B146" s="195" t="s">
        <v>301</v>
      </c>
      <c r="C146" s="195">
        <f>SUM(C147:C149)</f>
        <v>0</v>
      </c>
    </row>
    <row r="147" spans="1:3" x14ac:dyDescent="0.2">
      <c r="A147" s="197">
        <v>2241</v>
      </c>
      <c r="B147" s="195" t="s">
        <v>302</v>
      </c>
      <c r="C147" s="195">
        <v>0</v>
      </c>
    </row>
    <row r="148" spans="1:3" x14ac:dyDescent="0.2">
      <c r="A148" s="197">
        <v>2242</v>
      </c>
      <c r="B148" s="195" t="s">
        <v>303</v>
      </c>
      <c r="C148" s="195">
        <v>0</v>
      </c>
    </row>
    <row r="149" spans="1:3" x14ac:dyDescent="0.2">
      <c r="A149" s="197">
        <v>2249</v>
      </c>
      <c r="B149" s="195" t="s">
        <v>304</v>
      </c>
      <c r="C149" s="195">
        <v>0</v>
      </c>
    </row>
    <row r="151" spans="1:3" x14ac:dyDescent="0.2">
      <c r="B151" s="195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2" t="s">
        <v>190</v>
      </c>
      <c r="B2" s="93" t="s">
        <v>50</v>
      </c>
    </row>
    <row r="3" spans="1:2" x14ac:dyDescent="0.2">
      <c r="A3" s="94"/>
      <c r="B3" s="95"/>
    </row>
    <row r="4" spans="1:2" ht="15" customHeight="1" x14ac:dyDescent="0.2">
      <c r="A4" s="96" t="s">
        <v>1</v>
      </c>
      <c r="B4" s="97" t="s">
        <v>78</v>
      </c>
    </row>
    <row r="5" spans="1:2" ht="15" customHeight="1" x14ac:dyDescent="0.2">
      <c r="A5" s="98"/>
      <c r="B5" s="97" t="s">
        <v>51</v>
      </c>
    </row>
    <row r="6" spans="1:2" ht="15" customHeight="1" x14ac:dyDescent="0.2">
      <c r="A6" s="98"/>
      <c r="B6" s="99" t="s">
        <v>149</v>
      </c>
    </row>
    <row r="7" spans="1:2" ht="15" customHeight="1" x14ac:dyDescent="0.2">
      <c r="A7" s="98"/>
      <c r="B7" s="97" t="s">
        <v>52</v>
      </c>
    </row>
    <row r="8" spans="1:2" x14ac:dyDescent="0.2">
      <c r="A8" s="98"/>
    </row>
    <row r="9" spans="1:2" ht="15" customHeight="1" x14ac:dyDescent="0.2">
      <c r="A9" s="96" t="s">
        <v>3</v>
      </c>
      <c r="B9" s="97" t="s">
        <v>595</v>
      </c>
    </row>
    <row r="10" spans="1:2" ht="15" customHeight="1" x14ac:dyDescent="0.2">
      <c r="A10" s="98"/>
      <c r="B10" s="97" t="s">
        <v>596</v>
      </c>
    </row>
    <row r="11" spans="1:2" ht="15" customHeight="1" x14ac:dyDescent="0.2">
      <c r="A11" s="98"/>
      <c r="B11" s="97" t="s">
        <v>127</v>
      </c>
    </row>
    <row r="12" spans="1:2" ht="15" customHeight="1" x14ac:dyDescent="0.2">
      <c r="A12" s="98"/>
      <c r="B12" s="97" t="s">
        <v>126</v>
      </c>
    </row>
    <row r="13" spans="1:2" ht="15" customHeight="1" x14ac:dyDescent="0.2">
      <c r="A13" s="98"/>
      <c r="B13" s="97" t="s">
        <v>128</v>
      </c>
    </row>
    <row r="14" spans="1:2" x14ac:dyDescent="0.2">
      <c r="A14" s="98"/>
    </row>
    <row r="15" spans="1:2" ht="15" customHeight="1" x14ac:dyDescent="0.2">
      <c r="A15" s="96" t="s">
        <v>5</v>
      </c>
      <c r="B15" s="100" t="s">
        <v>53</v>
      </c>
    </row>
    <row r="16" spans="1:2" ht="15" customHeight="1" x14ac:dyDescent="0.2">
      <c r="A16" s="98"/>
      <c r="B16" s="100" t="s">
        <v>54</v>
      </c>
    </row>
    <row r="17" spans="1:2" ht="15" customHeight="1" x14ac:dyDescent="0.2">
      <c r="A17" s="98"/>
      <c r="B17" s="100" t="s">
        <v>55</v>
      </c>
    </row>
    <row r="18" spans="1:2" ht="15" customHeight="1" x14ac:dyDescent="0.2">
      <c r="A18" s="98"/>
      <c r="B18" s="97" t="s">
        <v>56</v>
      </c>
    </row>
    <row r="19" spans="1:2" ht="15" customHeight="1" x14ac:dyDescent="0.2">
      <c r="A19" s="98"/>
      <c r="B19" s="101" t="s">
        <v>137</v>
      </c>
    </row>
    <row r="20" spans="1:2" x14ac:dyDescent="0.2">
      <c r="A20" s="98"/>
    </row>
    <row r="21" spans="1:2" ht="15" customHeight="1" x14ac:dyDescent="0.2">
      <c r="A21" s="96" t="s">
        <v>133</v>
      </c>
      <c r="B21" s="1" t="s">
        <v>188</v>
      </c>
    </row>
    <row r="22" spans="1:2" ht="15" customHeight="1" x14ac:dyDescent="0.2">
      <c r="A22" s="98"/>
      <c r="B22" s="102" t="s">
        <v>189</v>
      </c>
    </row>
    <row r="23" spans="1:2" x14ac:dyDescent="0.2">
      <c r="A23" s="98"/>
    </row>
    <row r="24" spans="1:2" ht="15" customHeight="1" x14ac:dyDescent="0.2">
      <c r="A24" s="96" t="s">
        <v>7</v>
      </c>
      <c r="B24" s="101" t="s">
        <v>57</v>
      </c>
    </row>
    <row r="25" spans="1:2" ht="15" customHeight="1" x14ac:dyDescent="0.2">
      <c r="A25" s="98"/>
      <c r="B25" s="101" t="s">
        <v>129</v>
      </c>
    </row>
    <row r="26" spans="1:2" ht="15" customHeight="1" x14ac:dyDescent="0.2">
      <c r="A26" s="98"/>
      <c r="B26" s="101" t="s">
        <v>130</v>
      </c>
    </row>
    <row r="27" spans="1:2" x14ac:dyDescent="0.2">
      <c r="A27" s="98"/>
    </row>
    <row r="28" spans="1:2" ht="15" customHeight="1" x14ac:dyDescent="0.2">
      <c r="A28" s="96" t="s">
        <v>8</v>
      </c>
      <c r="B28" s="101" t="s">
        <v>58</v>
      </c>
    </row>
    <row r="29" spans="1:2" ht="15" customHeight="1" x14ac:dyDescent="0.2">
      <c r="A29" s="98"/>
      <c r="B29" s="101" t="s">
        <v>136</v>
      </c>
    </row>
    <row r="30" spans="1:2" ht="15" customHeight="1" x14ac:dyDescent="0.2">
      <c r="A30" s="98"/>
      <c r="B30" s="101" t="s">
        <v>59</v>
      </c>
    </row>
    <row r="31" spans="1:2" ht="15" customHeight="1" x14ac:dyDescent="0.2">
      <c r="A31" s="98"/>
      <c r="B31" s="103" t="s">
        <v>60</v>
      </c>
    </row>
    <row r="32" spans="1:2" x14ac:dyDescent="0.2">
      <c r="A32" s="98"/>
    </row>
    <row r="33" spans="1:2" ht="15" customHeight="1" x14ac:dyDescent="0.2">
      <c r="A33" s="96" t="s">
        <v>9</v>
      </c>
      <c r="B33" s="101" t="s">
        <v>61</v>
      </c>
    </row>
    <row r="34" spans="1:2" ht="15" customHeight="1" x14ac:dyDescent="0.2">
      <c r="A34" s="98"/>
      <c r="B34" s="101" t="s">
        <v>62</v>
      </c>
    </row>
    <row r="35" spans="1:2" x14ac:dyDescent="0.2">
      <c r="A35" s="98"/>
    </row>
    <row r="36" spans="1:2" ht="15" customHeight="1" x14ac:dyDescent="0.2">
      <c r="A36" s="96" t="s">
        <v>11</v>
      </c>
      <c r="B36" s="97" t="s">
        <v>131</v>
      </c>
    </row>
    <row r="37" spans="1:2" ht="15" customHeight="1" x14ac:dyDescent="0.2">
      <c r="A37" s="98"/>
      <c r="B37" s="97" t="s">
        <v>138</v>
      </c>
    </row>
    <row r="38" spans="1:2" ht="15" customHeight="1" x14ac:dyDescent="0.2">
      <c r="A38" s="98"/>
      <c r="B38" s="104" t="s">
        <v>191</v>
      </c>
    </row>
    <row r="39" spans="1:2" ht="15" customHeight="1" x14ac:dyDescent="0.2">
      <c r="A39" s="98"/>
      <c r="B39" s="97" t="s">
        <v>192</v>
      </c>
    </row>
    <row r="40" spans="1:2" ht="15" customHeight="1" x14ac:dyDescent="0.2">
      <c r="A40" s="98"/>
      <c r="B40" s="97" t="s">
        <v>134</v>
      </c>
    </row>
    <row r="41" spans="1:2" ht="15" customHeight="1" x14ac:dyDescent="0.2">
      <c r="A41" s="98"/>
      <c r="B41" s="97" t="s">
        <v>135</v>
      </c>
    </row>
    <row r="42" spans="1:2" x14ac:dyDescent="0.2">
      <c r="A42" s="98"/>
    </row>
    <row r="43" spans="1:2" ht="15" customHeight="1" x14ac:dyDescent="0.2">
      <c r="A43" s="96" t="s">
        <v>13</v>
      </c>
      <c r="B43" s="97" t="s">
        <v>139</v>
      </c>
    </row>
    <row r="44" spans="1:2" ht="15" customHeight="1" x14ac:dyDescent="0.2">
      <c r="A44" s="98"/>
      <c r="B44" s="97" t="s">
        <v>142</v>
      </c>
    </row>
    <row r="45" spans="1:2" ht="15" customHeight="1" x14ac:dyDescent="0.2">
      <c r="A45" s="98"/>
      <c r="B45" s="104" t="s">
        <v>193</v>
      </c>
    </row>
    <row r="46" spans="1:2" ht="15" customHeight="1" x14ac:dyDescent="0.2">
      <c r="A46" s="98"/>
      <c r="B46" s="97" t="s">
        <v>194</v>
      </c>
    </row>
    <row r="47" spans="1:2" ht="15" customHeight="1" x14ac:dyDescent="0.2">
      <c r="A47" s="98"/>
      <c r="B47" s="97" t="s">
        <v>141</v>
      </c>
    </row>
    <row r="48" spans="1:2" ht="15" customHeight="1" x14ac:dyDescent="0.2">
      <c r="A48" s="98"/>
      <c r="B48" s="97" t="s">
        <v>140</v>
      </c>
    </row>
    <row r="49" spans="1:2" x14ac:dyDescent="0.2">
      <c r="A49" s="98"/>
    </row>
    <row r="50" spans="1:2" ht="25.5" customHeight="1" x14ac:dyDescent="0.2">
      <c r="A50" s="96" t="s">
        <v>15</v>
      </c>
      <c r="B50" s="99" t="s">
        <v>170</v>
      </c>
    </row>
    <row r="51" spans="1:2" x14ac:dyDescent="0.2">
      <c r="A51" s="98"/>
    </row>
    <row r="52" spans="1:2" ht="15" customHeight="1" x14ac:dyDescent="0.2">
      <c r="A52" s="96" t="s">
        <v>17</v>
      </c>
      <c r="B52" s="97" t="s">
        <v>63</v>
      </c>
    </row>
    <row r="53" spans="1:2" x14ac:dyDescent="0.2">
      <c r="A53" s="98"/>
    </row>
    <row r="54" spans="1:2" ht="15" customHeight="1" x14ac:dyDescent="0.2">
      <c r="A54" s="96" t="s">
        <v>18</v>
      </c>
      <c r="B54" s="100" t="s">
        <v>64</v>
      </c>
    </row>
    <row r="55" spans="1:2" ht="15" customHeight="1" x14ac:dyDescent="0.2">
      <c r="A55" s="98"/>
      <c r="B55" s="100" t="s">
        <v>65</v>
      </c>
    </row>
    <row r="56" spans="1:2" ht="15" customHeight="1" x14ac:dyDescent="0.2">
      <c r="A56" s="98"/>
      <c r="B56" s="100" t="s">
        <v>66</v>
      </c>
    </row>
    <row r="57" spans="1:2" ht="15" customHeight="1" x14ac:dyDescent="0.2">
      <c r="A57" s="98"/>
      <c r="B57" s="100" t="s">
        <v>67</v>
      </c>
    </row>
    <row r="58" spans="1:2" ht="15" customHeight="1" x14ac:dyDescent="0.2">
      <c r="A58" s="98"/>
      <c r="B58" s="100" t="s">
        <v>68</v>
      </c>
    </row>
    <row r="59" spans="1:2" x14ac:dyDescent="0.2">
      <c r="A59" s="98"/>
    </row>
    <row r="60" spans="1:2" ht="15" customHeight="1" x14ac:dyDescent="0.2">
      <c r="A60" s="96" t="s">
        <v>20</v>
      </c>
      <c r="B60" s="101" t="s">
        <v>69</v>
      </c>
    </row>
    <row r="61" spans="1:2" x14ac:dyDescent="0.2">
      <c r="A61" s="98"/>
      <c r="B61" s="101"/>
    </row>
    <row r="62" spans="1:2" ht="15" customHeight="1" x14ac:dyDescent="0.2">
      <c r="A62" s="96" t="s">
        <v>21</v>
      </c>
      <c r="B62" s="97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37" zoomScaleNormal="100" workbookViewId="0">
      <selection activeCell="C37" sqref="C1:C104857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2" customFormat="1" ht="18.95" customHeight="1" x14ac:dyDescent="0.25">
      <c r="A1" s="163" t="s">
        <v>672</v>
      </c>
      <c r="B1" s="163"/>
      <c r="C1" s="163"/>
      <c r="D1" s="14" t="s">
        <v>617</v>
      </c>
      <c r="E1" s="21">
        <v>2022</v>
      </c>
    </row>
    <row r="2" spans="1:5" s="16" customFormat="1" ht="18.95" customHeight="1" x14ac:dyDescent="0.25">
      <c r="A2" s="163" t="s">
        <v>622</v>
      </c>
      <c r="B2" s="163"/>
      <c r="C2" s="163"/>
      <c r="D2" s="14" t="s">
        <v>618</v>
      </c>
      <c r="E2" s="21" t="s">
        <v>620</v>
      </c>
    </row>
    <row r="3" spans="1:5" s="16" customFormat="1" ht="18.95" customHeight="1" x14ac:dyDescent="0.25">
      <c r="A3" s="163" t="s">
        <v>673</v>
      </c>
      <c r="B3" s="163"/>
      <c r="C3" s="163"/>
      <c r="D3" s="14" t="s">
        <v>619</v>
      </c>
      <c r="E3" s="21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1" t="s">
        <v>575</v>
      </c>
      <c r="B6" s="43"/>
      <c r="C6" s="43"/>
      <c r="D6" s="43"/>
      <c r="E6" s="43"/>
    </row>
    <row r="7" spans="1:5" x14ac:dyDescent="0.2">
      <c r="A7" s="44" t="s">
        <v>146</v>
      </c>
      <c r="B7" s="44" t="s">
        <v>143</v>
      </c>
      <c r="C7" s="44" t="s">
        <v>144</v>
      </c>
      <c r="D7" s="44" t="s">
        <v>305</v>
      </c>
      <c r="E7" s="44"/>
    </row>
    <row r="8" spans="1:5" x14ac:dyDescent="0.2">
      <c r="A8" s="46">
        <v>4100</v>
      </c>
      <c r="B8" s="47" t="s">
        <v>306</v>
      </c>
      <c r="C8" s="51">
        <f>SUM(C9+C19+C25+C28+C34+C37+C46)</f>
        <v>40520</v>
      </c>
      <c r="D8" s="87"/>
      <c r="E8" s="45"/>
    </row>
    <row r="9" spans="1:5" x14ac:dyDescent="0.2">
      <c r="A9" s="46">
        <v>4110</v>
      </c>
      <c r="B9" s="47" t="s">
        <v>307</v>
      </c>
      <c r="C9" s="51">
        <f>SUM(C10:C18)</f>
        <v>0</v>
      </c>
      <c r="D9" s="87"/>
      <c r="E9" s="45"/>
    </row>
    <row r="10" spans="1:5" x14ac:dyDescent="0.2">
      <c r="A10" s="46">
        <v>4111</v>
      </c>
      <c r="B10" s="47" t="s">
        <v>308</v>
      </c>
      <c r="C10" s="51">
        <v>0</v>
      </c>
      <c r="D10" s="87"/>
      <c r="E10" s="45"/>
    </row>
    <row r="11" spans="1:5" x14ac:dyDescent="0.2">
      <c r="A11" s="46">
        <v>4112</v>
      </c>
      <c r="B11" s="47" t="s">
        <v>309</v>
      </c>
      <c r="C11" s="51">
        <v>0</v>
      </c>
      <c r="D11" s="87"/>
      <c r="E11" s="45"/>
    </row>
    <row r="12" spans="1:5" x14ac:dyDescent="0.2">
      <c r="A12" s="46">
        <v>4113</v>
      </c>
      <c r="B12" s="47" t="s">
        <v>310</v>
      </c>
      <c r="C12" s="51">
        <v>0</v>
      </c>
      <c r="D12" s="87"/>
      <c r="E12" s="45"/>
    </row>
    <row r="13" spans="1:5" x14ac:dyDescent="0.2">
      <c r="A13" s="46">
        <v>4114</v>
      </c>
      <c r="B13" s="47" t="s">
        <v>311</v>
      </c>
      <c r="C13" s="51">
        <v>0</v>
      </c>
      <c r="D13" s="87"/>
      <c r="E13" s="45"/>
    </row>
    <row r="14" spans="1:5" x14ac:dyDescent="0.2">
      <c r="A14" s="46">
        <v>4115</v>
      </c>
      <c r="B14" s="47" t="s">
        <v>312</v>
      </c>
      <c r="C14" s="51">
        <v>0</v>
      </c>
      <c r="D14" s="87"/>
      <c r="E14" s="45"/>
    </row>
    <row r="15" spans="1:5" x14ac:dyDescent="0.2">
      <c r="A15" s="46">
        <v>4116</v>
      </c>
      <c r="B15" s="47" t="s">
        <v>313</v>
      </c>
      <c r="C15" s="51">
        <v>0</v>
      </c>
      <c r="D15" s="87"/>
      <c r="E15" s="45"/>
    </row>
    <row r="16" spans="1:5" x14ac:dyDescent="0.2">
      <c r="A16" s="46">
        <v>4117</v>
      </c>
      <c r="B16" s="47" t="s">
        <v>314</v>
      </c>
      <c r="C16" s="51">
        <v>0</v>
      </c>
      <c r="D16" s="87"/>
      <c r="E16" s="45"/>
    </row>
    <row r="17" spans="1:5" ht="22.5" x14ac:dyDescent="0.2">
      <c r="A17" s="46">
        <v>4118</v>
      </c>
      <c r="B17" s="48" t="s">
        <v>494</v>
      </c>
      <c r="C17" s="51">
        <v>0</v>
      </c>
      <c r="D17" s="87"/>
      <c r="E17" s="45"/>
    </row>
    <row r="18" spans="1:5" x14ac:dyDescent="0.2">
      <c r="A18" s="46">
        <v>4119</v>
      </c>
      <c r="B18" s="47" t="s">
        <v>315</v>
      </c>
      <c r="C18" s="51">
        <v>0</v>
      </c>
      <c r="D18" s="87"/>
      <c r="E18" s="45"/>
    </row>
    <row r="19" spans="1:5" x14ac:dyDescent="0.2">
      <c r="A19" s="46">
        <v>4120</v>
      </c>
      <c r="B19" s="47" t="s">
        <v>316</v>
      </c>
      <c r="C19" s="51">
        <f>SUM(C20:C24)</f>
        <v>0</v>
      </c>
      <c r="D19" s="87"/>
      <c r="E19" s="45"/>
    </row>
    <row r="20" spans="1:5" x14ac:dyDescent="0.2">
      <c r="A20" s="46">
        <v>4121</v>
      </c>
      <c r="B20" s="47" t="s">
        <v>317</v>
      </c>
      <c r="C20" s="51">
        <v>0</v>
      </c>
      <c r="D20" s="87"/>
      <c r="E20" s="45"/>
    </row>
    <row r="21" spans="1:5" x14ac:dyDescent="0.2">
      <c r="A21" s="46">
        <v>4122</v>
      </c>
      <c r="B21" s="47" t="s">
        <v>495</v>
      </c>
      <c r="C21" s="51">
        <v>0</v>
      </c>
      <c r="D21" s="87"/>
      <c r="E21" s="45"/>
    </row>
    <row r="22" spans="1:5" x14ac:dyDescent="0.2">
      <c r="A22" s="46">
        <v>4123</v>
      </c>
      <c r="B22" s="47" t="s">
        <v>318</v>
      </c>
      <c r="C22" s="51">
        <v>0</v>
      </c>
      <c r="D22" s="87"/>
      <c r="E22" s="45"/>
    </row>
    <row r="23" spans="1:5" x14ac:dyDescent="0.2">
      <c r="A23" s="46">
        <v>4124</v>
      </c>
      <c r="B23" s="47" t="s">
        <v>319</v>
      </c>
      <c r="C23" s="51">
        <v>0</v>
      </c>
      <c r="D23" s="87"/>
      <c r="E23" s="45"/>
    </row>
    <row r="24" spans="1:5" x14ac:dyDescent="0.2">
      <c r="A24" s="46">
        <v>4129</v>
      </c>
      <c r="B24" s="47" t="s">
        <v>320</v>
      </c>
      <c r="C24" s="51">
        <v>0</v>
      </c>
      <c r="D24" s="87"/>
      <c r="E24" s="45"/>
    </row>
    <row r="25" spans="1:5" x14ac:dyDescent="0.2">
      <c r="A25" s="46">
        <v>4130</v>
      </c>
      <c r="B25" s="47" t="s">
        <v>321</v>
      </c>
      <c r="C25" s="51">
        <f>SUM(C26:C27)</f>
        <v>0</v>
      </c>
      <c r="D25" s="87"/>
      <c r="E25" s="45"/>
    </row>
    <row r="26" spans="1:5" x14ac:dyDescent="0.2">
      <c r="A26" s="46">
        <v>4131</v>
      </c>
      <c r="B26" s="47" t="s">
        <v>322</v>
      </c>
      <c r="C26" s="51">
        <v>0</v>
      </c>
      <c r="D26" s="87"/>
      <c r="E26" s="45"/>
    </row>
    <row r="27" spans="1:5" ht="22.5" x14ac:dyDescent="0.2">
      <c r="A27" s="46">
        <v>4132</v>
      </c>
      <c r="B27" s="48" t="s">
        <v>496</v>
      </c>
      <c r="C27" s="51">
        <v>0</v>
      </c>
      <c r="D27" s="87"/>
      <c r="E27" s="45"/>
    </row>
    <row r="28" spans="1:5" x14ac:dyDescent="0.2">
      <c r="A28" s="46">
        <v>4140</v>
      </c>
      <c r="B28" s="47" t="s">
        <v>323</v>
      </c>
      <c r="C28" s="51">
        <f>SUM(C29:C33)</f>
        <v>0</v>
      </c>
      <c r="D28" s="87"/>
      <c r="E28" s="45"/>
    </row>
    <row r="29" spans="1:5" x14ac:dyDescent="0.2">
      <c r="A29" s="46">
        <v>4141</v>
      </c>
      <c r="B29" s="47" t="s">
        <v>324</v>
      </c>
      <c r="C29" s="51">
        <v>0</v>
      </c>
      <c r="D29" s="87"/>
      <c r="E29" s="45"/>
    </row>
    <row r="30" spans="1:5" x14ac:dyDescent="0.2">
      <c r="A30" s="46">
        <v>4143</v>
      </c>
      <c r="B30" s="47" t="s">
        <v>325</v>
      </c>
      <c r="C30" s="51">
        <v>0</v>
      </c>
      <c r="D30" s="87"/>
      <c r="E30" s="45"/>
    </row>
    <row r="31" spans="1:5" x14ac:dyDescent="0.2">
      <c r="A31" s="46">
        <v>4144</v>
      </c>
      <c r="B31" s="47" t="s">
        <v>326</v>
      </c>
      <c r="C31" s="51">
        <v>0</v>
      </c>
      <c r="D31" s="87"/>
      <c r="E31" s="45"/>
    </row>
    <row r="32" spans="1:5" ht="22.5" x14ac:dyDescent="0.2">
      <c r="A32" s="46">
        <v>4145</v>
      </c>
      <c r="B32" s="48" t="s">
        <v>497</v>
      </c>
      <c r="C32" s="51">
        <v>0</v>
      </c>
      <c r="D32" s="87"/>
      <c r="E32" s="45"/>
    </row>
    <row r="33" spans="1:5" x14ac:dyDescent="0.2">
      <c r="A33" s="46">
        <v>4149</v>
      </c>
      <c r="B33" s="47" t="s">
        <v>327</v>
      </c>
      <c r="C33" s="51">
        <v>0</v>
      </c>
      <c r="D33" s="87"/>
      <c r="E33" s="45"/>
    </row>
    <row r="34" spans="1:5" x14ac:dyDescent="0.2">
      <c r="A34" s="46">
        <v>4150</v>
      </c>
      <c r="B34" s="47" t="s">
        <v>498</v>
      </c>
      <c r="C34" s="51">
        <f>SUM(C35:C36)</f>
        <v>0</v>
      </c>
      <c r="D34" s="87"/>
      <c r="E34" s="45"/>
    </row>
    <row r="35" spans="1:5" x14ac:dyDescent="0.2">
      <c r="A35" s="46">
        <v>4151</v>
      </c>
      <c r="B35" s="47" t="s">
        <v>498</v>
      </c>
      <c r="C35" s="51">
        <v>0</v>
      </c>
      <c r="D35" s="87"/>
      <c r="E35" s="45"/>
    </row>
    <row r="36" spans="1:5" ht="22.5" x14ac:dyDescent="0.2">
      <c r="A36" s="46">
        <v>4154</v>
      </c>
      <c r="B36" s="48" t="s">
        <v>499</v>
      </c>
      <c r="C36" s="51">
        <v>0</v>
      </c>
      <c r="D36" s="87"/>
      <c r="E36" s="45"/>
    </row>
    <row r="37" spans="1:5" x14ac:dyDescent="0.2">
      <c r="A37" s="46">
        <v>4160</v>
      </c>
      <c r="B37" s="47" t="s">
        <v>500</v>
      </c>
      <c r="C37" s="51">
        <f>SUM(C38:C45)</f>
        <v>0</v>
      </c>
      <c r="D37" s="87"/>
      <c r="E37" s="45"/>
    </row>
    <row r="38" spans="1:5" x14ac:dyDescent="0.2">
      <c r="A38" s="46">
        <v>4161</v>
      </c>
      <c r="B38" s="47" t="s">
        <v>328</v>
      </c>
      <c r="C38" s="51">
        <v>0</v>
      </c>
      <c r="D38" s="87"/>
      <c r="E38" s="45"/>
    </row>
    <row r="39" spans="1:5" x14ac:dyDescent="0.2">
      <c r="A39" s="46">
        <v>4162</v>
      </c>
      <c r="B39" s="47" t="s">
        <v>329</v>
      </c>
      <c r="C39" s="51">
        <v>0</v>
      </c>
      <c r="D39" s="87"/>
      <c r="E39" s="45"/>
    </row>
    <row r="40" spans="1:5" x14ac:dyDescent="0.2">
      <c r="A40" s="46">
        <v>4163</v>
      </c>
      <c r="B40" s="47" t="s">
        <v>330</v>
      </c>
      <c r="C40" s="51">
        <v>0</v>
      </c>
      <c r="D40" s="87"/>
      <c r="E40" s="45"/>
    </row>
    <row r="41" spans="1:5" x14ac:dyDescent="0.2">
      <c r="A41" s="46">
        <v>4164</v>
      </c>
      <c r="B41" s="47" t="s">
        <v>331</v>
      </c>
      <c r="C41" s="51">
        <v>0</v>
      </c>
      <c r="D41" s="87"/>
      <c r="E41" s="45"/>
    </row>
    <row r="42" spans="1:5" x14ac:dyDescent="0.2">
      <c r="A42" s="46">
        <v>4165</v>
      </c>
      <c r="B42" s="47" t="s">
        <v>332</v>
      </c>
      <c r="C42" s="51">
        <v>0</v>
      </c>
      <c r="D42" s="87"/>
      <c r="E42" s="45"/>
    </row>
    <row r="43" spans="1:5" ht="22.5" x14ac:dyDescent="0.2">
      <c r="A43" s="46">
        <v>4166</v>
      </c>
      <c r="B43" s="48" t="s">
        <v>501</v>
      </c>
      <c r="C43" s="51">
        <v>0</v>
      </c>
      <c r="D43" s="87"/>
      <c r="E43" s="45"/>
    </row>
    <row r="44" spans="1:5" x14ac:dyDescent="0.2">
      <c r="A44" s="46">
        <v>4168</v>
      </c>
      <c r="B44" s="47" t="s">
        <v>333</v>
      </c>
      <c r="C44" s="51">
        <v>0</v>
      </c>
      <c r="D44" s="87"/>
      <c r="E44" s="45"/>
    </row>
    <row r="45" spans="1:5" x14ac:dyDescent="0.2">
      <c r="A45" s="46">
        <v>4169</v>
      </c>
      <c r="B45" s="47" t="s">
        <v>334</v>
      </c>
      <c r="C45" s="51">
        <v>0</v>
      </c>
      <c r="D45" s="87"/>
      <c r="E45" s="45"/>
    </row>
    <row r="46" spans="1:5" x14ac:dyDescent="0.2">
      <c r="A46" s="46">
        <v>4170</v>
      </c>
      <c r="B46" s="47" t="s">
        <v>612</v>
      </c>
      <c r="C46" s="51">
        <f>SUM(C47:C54)</f>
        <v>40520</v>
      </c>
      <c r="D46" s="87"/>
      <c r="E46" s="45"/>
    </row>
    <row r="47" spans="1:5" x14ac:dyDescent="0.2">
      <c r="A47" s="46">
        <v>4171</v>
      </c>
      <c r="B47" s="49" t="s">
        <v>502</v>
      </c>
      <c r="C47" s="51">
        <v>0</v>
      </c>
      <c r="D47" s="87"/>
      <c r="E47" s="45"/>
    </row>
    <row r="48" spans="1:5" x14ac:dyDescent="0.2">
      <c r="A48" s="46">
        <v>4172</v>
      </c>
      <c r="B48" s="47" t="s">
        <v>503</v>
      </c>
      <c r="C48" s="51">
        <v>0</v>
      </c>
      <c r="D48" s="87"/>
      <c r="E48" s="45"/>
    </row>
    <row r="49" spans="1:5" ht="22.5" x14ac:dyDescent="0.2">
      <c r="A49" s="46">
        <v>4173</v>
      </c>
      <c r="B49" s="48" t="s">
        <v>504</v>
      </c>
      <c r="C49" s="51">
        <v>40520</v>
      </c>
      <c r="D49" s="87"/>
      <c r="E49" s="45"/>
    </row>
    <row r="50" spans="1:5" ht="22.5" x14ac:dyDescent="0.2">
      <c r="A50" s="46">
        <v>4174</v>
      </c>
      <c r="B50" s="48" t="s">
        <v>505</v>
      </c>
      <c r="C50" s="51">
        <v>0</v>
      </c>
      <c r="D50" s="87"/>
      <c r="E50" s="45"/>
    </row>
    <row r="51" spans="1:5" ht="22.5" x14ac:dyDescent="0.2">
      <c r="A51" s="46">
        <v>4175</v>
      </c>
      <c r="B51" s="48" t="s">
        <v>506</v>
      </c>
      <c r="C51" s="51">
        <v>0</v>
      </c>
      <c r="D51" s="87"/>
      <c r="E51" s="45"/>
    </row>
    <row r="52" spans="1:5" ht="22.5" x14ac:dyDescent="0.2">
      <c r="A52" s="46">
        <v>4176</v>
      </c>
      <c r="B52" s="48" t="s">
        <v>507</v>
      </c>
      <c r="C52" s="51">
        <v>0</v>
      </c>
      <c r="D52" s="87"/>
      <c r="E52" s="45"/>
    </row>
    <row r="53" spans="1:5" ht="22.5" x14ac:dyDescent="0.2">
      <c r="A53" s="46">
        <v>4177</v>
      </c>
      <c r="B53" s="48" t="s">
        <v>508</v>
      </c>
      <c r="C53" s="51">
        <v>0</v>
      </c>
      <c r="D53" s="87"/>
      <c r="E53" s="45"/>
    </row>
    <row r="54" spans="1:5" ht="22.5" x14ac:dyDescent="0.2">
      <c r="A54" s="46">
        <v>4178</v>
      </c>
      <c r="B54" s="48" t="s">
        <v>509</v>
      </c>
      <c r="C54" s="51">
        <v>0</v>
      </c>
      <c r="D54" s="87"/>
      <c r="E54" s="45"/>
    </row>
    <row r="55" spans="1:5" x14ac:dyDescent="0.2">
      <c r="A55" s="46"/>
      <c r="B55" s="48"/>
      <c r="C55" s="51"/>
      <c r="D55" s="87"/>
      <c r="E55" s="45"/>
    </row>
    <row r="56" spans="1:5" x14ac:dyDescent="0.2">
      <c r="A56" s="43" t="s">
        <v>574</v>
      </c>
      <c r="B56" s="43"/>
      <c r="C56" s="43"/>
      <c r="D56" s="43"/>
      <c r="E56" s="43"/>
    </row>
    <row r="57" spans="1:5" x14ac:dyDescent="0.2">
      <c r="A57" s="44" t="s">
        <v>146</v>
      </c>
      <c r="B57" s="44" t="s">
        <v>143</v>
      </c>
      <c r="C57" s="44" t="s">
        <v>144</v>
      </c>
      <c r="D57" s="44" t="s">
        <v>305</v>
      </c>
      <c r="E57" s="44"/>
    </row>
    <row r="58" spans="1:5" ht="33.75" x14ac:dyDescent="0.2">
      <c r="A58" s="46">
        <v>4200</v>
      </c>
      <c r="B58" s="48" t="s">
        <v>510</v>
      </c>
      <c r="C58" s="51">
        <f>+C59+C65</f>
        <v>6050000</v>
      </c>
      <c r="D58" s="87"/>
      <c r="E58" s="45"/>
    </row>
    <row r="59" spans="1:5" ht="22.5" x14ac:dyDescent="0.2">
      <c r="A59" s="46">
        <v>4210</v>
      </c>
      <c r="B59" s="48" t="s">
        <v>511</v>
      </c>
      <c r="C59" s="51">
        <f>SUM(C60:C64)</f>
        <v>0</v>
      </c>
      <c r="D59" s="87"/>
      <c r="E59" s="45"/>
    </row>
    <row r="60" spans="1:5" x14ac:dyDescent="0.2">
      <c r="A60" s="46">
        <v>4211</v>
      </c>
      <c r="B60" s="47" t="s">
        <v>335</v>
      </c>
      <c r="C60" s="51">
        <v>0</v>
      </c>
      <c r="D60" s="87"/>
      <c r="E60" s="45"/>
    </row>
    <row r="61" spans="1:5" x14ac:dyDescent="0.2">
      <c r="A61" s="46">
        <v>4212</v>
      </c>
      <c r="B61" s="47" t="s">
        <v>336</v>
      </c>
      <c r="C61" s="51">
        <v>0</v>
      </c>
      <c r="D61" s="87"/>
      <c r="E61" s="45"/>
    </row>
    <row r="62" spans="1:5" x14ac:dyDescent="0.2">
      <c r="A62" s="46">
        <v>4213</v>
      </c>
      <c r="B62" s="47" t="s">
        <v>337</v>
      </c>
      <c r="C62" s="51">
        <v>0</v>
      </c>
      <c r="D62" s="87"/>
      <c r="E62" s="45"/>
    </row>
    <row r="63" spans="1:5" x14ac:dyDescent="0.2">
      <c r="A63" s="46">
        <v>4214</v>
      </c>
      <c r="B63" s="47" t="s">
        <v>512</v>
      </c>
      <c r="C63" s="51">
        <v>0</v>
      </c>
      <c r="D63" s="87"/>
      <c r="E63" s="45"/>
    </row>
    <row r="64" spans="1:5" x14ac:dyDescent="0.2">
      <c r="A64" s="46">
        <v>4215</v>
      </c>
      <c r="B64" s="47" t="s">
        <v>513</v>
      </c>
      <c r="C64" s="51">
        <v>0</v>
      </c>
      <c r="D64" s="87"/>
      <c r="E64" s="45"/>
    </row>
    <row r="65" spans="1:5" x14ac:dyDescent="0.2">
      <c r="A65" s="46">
        <v>4220</v>
      </c>
      <c r="B65" s="47" t="s">
        <v>338</v>
      </c>
      <c r="C65" s="51">
        <f>SUM(C66:C69)</f>
        <v>6050000</v>
      </c>
      <c r="D65" s="87"/>
      <c r="E65" s="45"/>
    </row>
    <row r="66" spans="1:5" x14ac:dyDescent="0.2">
      <c r="A66" s="46">
        <v>4221</v>
      </c>
      <c r="B66" s="47" t="s">
        <v>339</v>
      </c>
      <c r="C66" s="51">
        <v>6050000</v>
      </c>
      <c r="D66" s="87"/>
      <c r="E66" s="45"/>
    </row>
    <row r="67" spans="1:5" x14ac:dyDescent="0.2">
      <c r="A67" s="46">
        <v>4223</v>
      </c>
      <c r="B67" s="47" t="s">
        <v>340</v>
      </c>
      <c r="C67" s="51">
        <v>0</v>
      </c>
      <c r="D67" s="87"/>
      <c r="E67" s="45"/>
    </row>
    <row r="68" spans="1:5" x14ac:dyDescent="0.2">
      <c r="A68" s="46">
        <v>4225</v>
      </c>
      <c r="B68" s="47" t="s">
        <v>342</v>
      </c>
      <c r="C68" s="51">
        <v>0</v>
      </c>
      <c r="D68" s="87"/>
      <c r="E68" s="45"/>
    </row>
    <row r="69" spans="1:5" x14ac:dyDescent="0.2">
      <c r="A69" s="46">
        <v>4227</v>
      </c>
      <c r="B69" s="47" t="s">
        <v>514</v>
      </c>
      <c r="C69" s="51">
        <v>0</v>
      </c>
      <c r="D69" s="87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1" t="s">
        <v>582</v>
      </c>
      <c r="B71" s="43"/>
      <c r="C71" s="43"/>
      <c r="D71" s="43"/>
      <c r="E71" s="43"/>
    </row>
    <row r="72" spans="1:5" x14ac:dyDescent="0.2">
      <c r="A72" s="44" t="s">
        <v>146</v>
      </c>
      <c r="B72" s="44" t="s">
        <v>143</v>
      </c>
      <c r="C72" s="44" t="s">
        <v>144</v>
      </c>
      <c r="D72" s="44" t="s">
        <v>147</v>
      </c>
      <c r="E72" s="44" t="s">
        <v>207</v>
      </c>
    </row>
    <row r="73" spans="1:5" x14ac:dyDescent="0.2">
      <c r="A73" s="50">
        <v>4300</v>
      </c>
      <c r="B73" s="47" t="s">
        <v>343</v>
      </c>
      <c r="C73" s="51">
        <f>C74+C77+C83+C85+C87</f>
        <v>347493.12</v>
      </c>
      <c r="D73" s="52"/>
      <c r="E73" s="52"/>
    </row>
    <row r="74" spans="1:5" x14ac:dyDescent="0.2">
      <c r="A74" s="50">
        <v>4310</v>
      </c>
      <c r="B74" s="47" t="s">
        <v>344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515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345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346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347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348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349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350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351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352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352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353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353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354</v>
      </c>
      <c r="C87" s="51">
        <f>SUM(C88:C94)</f>
        <v>347493.12</v>
      </c>
      <c r="D87" s="52"/>
      <c r="E87" s="52"/>
    </row>
    <row r="88" spans="1:5" x14ac:dyDescent="0.2">
      <c r="A88" s="50">
        <v>4392</v>
      </c>
      <c r="B88" s="47" t="s">
        <v>355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516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356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357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358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517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354</v>
      </c>
      <c r="C94" s="51">
        <v>347493.12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1" t="s">
        <v>576</v>
      </c>
      <c r="B96" s="43"/>
      <c r="C96" s="43"/>
      <c r="D96" s="43"/>
      <c r="E96" s="43"/>
    </row>
    <row r="97" spans="1:5" x14ac:dyDescent="0.2">
      <c r="A97" s="44" t="s">
        <v>146</v>
      </c>
      <c r="B97" s="44" t="s">
        <v>143</v>
      </c>
      <c r="C97" s="44" t="s">
        <v>144</v>
      </c>
      <c r="D97" s="44" t="s">
        <v>359</v>
      </c>
      <c r="E97" s="44" t="s">
        <v>207</v>
      </c>
    </row>
    <row r="98" spans="1:5" x14ac:dyDescent="0.2">
      <c r="A98" s="50">
        <v>5000</v>
      </c>
      <c r="B98" s="47" t="s">
        <v>360</v>
      </c>
      <c r="C98" s="51">
        <f>C99+C127+C160+C170+C185+C218</f>
        <v>6184724.2999999998</v>
      </c>
      <c r="D98" s="53">
        <v>1</v>
      </c>
      <c r="E98" s="52"/>
    </row>
    <row r="99" spans="1:5" x14ac:dyDescent="0.2">
      <c r="A99" s="50">
        <v>5100</v>
      </c>
      <c r="B99" s="47" t="s">
        <v>361</v>
      </c>
      <c r="C99" s="51">
        <f>C100+C107+C117</f>
        <v>5893985.8799999999</v>
      </c>
      <c r="D99" s="53">
        <f>C99/$C$98</f>
        <v>0.95299088433093126</v>
      </c>
      <c r="E99" s="52"/>
    </row>
    <row r="100" spans="1:5" x14ac:dyDescent="0.2">
      <c r="A100" s="50">
        <v>5110</v>
      </c>
      <c r="B100" s="47" t="s">
        <v>362</v>
      </c>
      <c r="C100" s="51">
        <f>SUM(C101:C106)</f>
        <v>4737408.5</v>
      </c>
      <c r="D100" s="53">
        <f t="shared" ref="D100:D163" si="0">C100/$C$98</f>
        <v>0.76598539727955217</v>
      </c>
      <c r="E100" s="52"/>
    </row>
    <row r="101" spans="1:5" x14ac:dyDescent="0.2">
      <c r="A101" s="50">
        <v>5111</v>
      </c>
      <c r="B101" s="47" t="s">
        <v>363</v>
      </c>
      <c r="C101" s="51">
        <v>3819409.3</v>
      </c>
      <c r="D101" s="53">
        <f t="shared" si="0"/>
        <v>0.61755530476920373</v>
      </c>
      <c r="E101" s="52"/>
    </row>
    <row r="102" spans="1:5" x14ac:dyDescent="0.2">
      <c r="A102" s="50">
        <v>5112</v>
      </c>
      <c r="B102" s="47" t="s">
        <v>364</v>
      </c>
      <c r="C102" s="51">
        <v>7469.66</v>
      </c>
      <c r="D102" s="53">
        <f t="shared" si="0"/>
        <v>1.2077595762837803E-3</v>
      </c>
      <c r="E102" s="52"/>
    </row>
    <row r="103" spans="1:5" x14ac:dyDescent="0.2">
      <c r="A103" s="50">
        <v>5113</v>
      </c>
      <c r="B103" s="47" t="s">
        <v>365</v>
      </c>
      <c r="C103" s="51">
        <v>640383.24</v>
      </c>
      <c r="D103" s="53">
        <f t="shared" si="0"/>
        <v>0.10354273027174389</v>
      </c>
      <c r="E103" s="52"/>
    </row>
    <row r="104" spans="1:5" x14ac:dyDescent="0.2">
      <c r="A104" s="50">
        <v>5114</v>
      </c>
      <c r="B104" s="47" t="s">
        <v>366</v>
      </c>
      <c r="C104" s="51">
        <v>0</v>
      </c>
      <c r="D104" s="53">
        <f t="shared" si="0"/>
        <v>0</v>
      </c>
      <c r="E104" s="52"/>
    </row>
    <row r="105" spans="1:5" x14ac:dyDescent="0.2">
      <c r="A105" s="50">
        <v>5115</v>
      </c>
      <c r="B105" s="47" t="s">
        <v>367</v>
      </c>
      <c r="C105" s="51">
        <v>270146.3</v>
      </c>
      <c r="D105" s="53">
        <f t="shared" si="0"/>
        <v>4.3679602662320773E-2</v>
      </c>
      <c r="E105" s="52"/>
    </row>
    <row r="106" spans="1:5" x14ac:dyDescent="0.2">
      <c r="A106" s="50">
        <v>5116</v>
      </c>
      <c r="B106" s="47" t="s">
        <v>368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369</v>
      </c>
      <c r="C107" s="51">
        <f>SUM(C108:C116)</f>
        <v>585690.42999999993</v>
      </c>
      <c r="D107" s="53">
        <f t="shared" si="0"/>
        <v>9.4699521205819953E-2</v>
      </c>
      <c r="E107" s="52"/>
    </row>
    <row r="108" spans="1:5" x14ac:dyDescent="0.2">
      <c r="A108" s="50">
        <v>5121</v>
      </c>
      <c r="B108" s="47" t="s">
        <v>370</v>
      </c>
      <c r="C108" s="51">
        <v>139689.04999999999</v>
      </c>
      <c r="D108" s="53">
        <f t="shared" si="0"/>
        <v>2.2586140177663212E-2</v>
      </c>
      <c r="E108" s="52"/>
    </row>
    <row r="109" spans="1:5" x14ac:dyDescent="0.2">
      <c r="A109" s="50">
        <v>5122</v>
      </c>
      <c r="B109" s="47" t="s">
        <v>371</v>
      </c>
      <c r="C109" s="51">
        <v>43027.49</v>
      </c>
      <c r="D109" s="53">
        <f t="shared" si="0"/>
        <v>6.9570587002560488E-3</v>
      </c>
      <c r="E109" s="52"/>
    </row>
    <row r="110" spans="1:5" x14ac:dyDescent="0.2">
      <c r="A110" s="50">
        <v>5123</v>
      </c>
      <c r="B110" s="47" t="s">
        <v>372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373</v>
      </c>
      <c r="C111" s="51">
        <v>7710.02</v>
      </c>
      <c r="D111" s="53">
        <f t="shared" si="0"/>
        <v>1.2466230709750475E-3</v>
      </c>
      <c r="E111" s="52"/>
    </row>
    <row r="112" spans="1:5" x14ac:dyDescent="0.2">
      <c r="A112" s="50">
        <v>5125</v>
      </c>
      <c r="B112" s="47" t="s">
        <v>374</v>
      </c>
      <c r="C112" s="51">
        <v>13614.92</v>
      </c>
      <c r="D112" s="53">
        <f t="shared" si="0"/>
        <v>2.2013786451240843E-3</v>
      </c>
      <c r="E112" s="52"/>
    </row>
    <row r="113" spans="1:5" x14ac:dyDescent="0.2">
      <c r="A113" s="50">
        <v>5126</v>
      </c>
      <c r="B113" s="47" t="s">
        <v>375</v>
      </c>
      <c r="C113" s="51">
        <v>307922.14</v>
      </c>
      <c r="D113" s="53">
        <f t="shared" si="0"/>
        <v>4.9787528928330729E-2</v>
      </c>
      <c r="E113" s="52"/>
    </row>
    <row r="114" spans="1:5" x14ac:dyDescent="0.2">
      <c r="A114" s="50">
        <v>5127</v>
      </c>
      <c r="B114" s="47" t="s">
        <v>376</v>
      </c>
      <c r="C114" s="51">
        <v>19395.2</v>
      </c>
      <c r="D114" s="53">
        <f t="shared" si="0"/>
        <v>3.1359845741224068E-3</v>
      </c>
      <c r="E114" s="52"/>
    </row>
    <row r="115" spans="1:5" x14ac:dyDescent="0.2">
      <c r="A115" s="50">
        <v>5128</v>
      </c>
      <c r="B115" s="47" t="s">
        <v>377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378</v>
      </c>
      <c r="C116" s="51">
        <v>54331.61</v>
      </c>
      <c r="D116" s="53">
        <f t="shared" si="0"/>
        <v>8.7848071093484317E-3</v>
      </c>
      <c r="E116" s="52"/>
    </row>
    <row r="117" spans="1:5" x14ac:dyDescent="0.2">
      <c r="A117" s="50">
        <v>5130</v>
      </c>
      <c r="B117" s="47" t="s">
        <v>379</v>
      </c>
      <c r="C117" s="51">
        <f>SUM(C118:C126)</f>
        <v>570886.94999999995</v>
      </c>
      <c r="D117" s="53">
        <f t="shared" si="0"/>
        <v>9.2305965845559196E-2</v>
      </c>
      <c r="E117" s="52"/>
    </row>
    <row r="118" spans="1:5" x14ac:dyDescent="0.2">
      <c r="A118" s="50">
        <v>5131</v>
      </c>
      <c r="B118" s="47" t="s">
        <v>380</v>
      </c>
      <c r="C118" s="51">
        <v>92846.84</v>
      </c>
      <c r="D118" s="53">
        <f t="shared" si="0"/>
        <v>1.5012284379434667E-2</v>
      </c>
      <c r="E118" s="52"/>
    </row>
    <row r="119" spans="1:5" x14ac:dyDescent="0.2">
      <c r="A119" s="50">
        <v>5132</v>
      </c>
      <c r="B119" s="47" t="s">
        <v>381</v>
      </c>
      <c r="C119" s="51">
        <v>15094.56</v>
      </c>
      <c r="D119" s="53">
        <f t="shared" si="0"/>
        <v>2.4406197055542151E-3</v>
      </c>
      <c r="E119" s="52"/>
    </row>
    <row r="120" spans="1:5" x14ac:dyDescent="0.2">
      <c r="A120" s="50">
        <v>5133</v>
      </c>
      <c r="B120" s="47" t="s">
        <v>382</v>
      </c>
      <c r="C120" s="51">
        <v>5579</v>
      </c>
      <c r="D120" s="53">
        <f t="shared" si="0"/>
        <v>9.0206122850132551E-4</v>
      </c>
      <c r="E120" s="52"/>
    </row>
    <row r="121" spans="1:5" x14ac:dyDescent="0.2">
      <c r="A121" s="50">
        <v>5134</v>
      </c>
      <c r="B121" s="47" t="s">
        <v>383</v>
      </c>
      <c r="C121" s="51">
        <v>59349.81</v>
      </c>
      <c r="D121" s="53">
        <f t="shared" si="0"/>
        <v>9.5961933177845932E-3</v>
      </c>
      <c r="E121" s="52"/>
    </row>
    <row r="122" spans="1:5" x14ac:dyDescent="0.2">
      <c r="A122" s="50">
        <v>5135</v>
      </c>
      <c r="B122" s="47" t="s">
        <v>384</v>
      </c>
      <c r="C122" s="51">
        <v>135010.6</v>
      </c>
      <c r="D122" s="53">
        <f t="shared" si="0"/>
        <v>2.1829687703298271E-2</v>
      </c>
      <c r="E122" s="52"/>
    </row>
    <row r="123" spans="1:5" x14ac:dyDescent="0.2">
      <c r="A123" s="50">
        <v>5136</v>
      </c>
      <c r="B123" s="47" t="s">
        <v>385</v>
      </c>
      <c r="C123" s="51">
        <v>0</v>
      </c>
      <c r="D123" s="53">
        <f t="shared" si="0"/>
        <v>0</v>
      </c>
      <c r="E123" s="52"/>
    </row>
    <row r="124" spans="1:5" x14ac:dyDescent="0.2">
      <c r="A124" s="50">
        <v>5137</v>
      </c>
      <c r="B124" s="47" t="s">
        <v>386</v>
      </c>
      <c r="C124" s="51">
        <v>60727.71</v>
      </c>
      <c r="D124" s="53">
        <f t="shared" si="0"/>
        <v>9.8189841704019055E-3</v>
      </c>
      <c r="E124" s="52"/>
    </row>
    <row r="125" spans="1:5" x14ac:dyDescent="0.2">
      <c r="A125" s="50">
        <v>5138</v>
      </c>
      <c r="B125" s="47" t="s">
        <v>387</v>
      </c>
      <c r="C125" s="51">
        <v>70315.55</v>
      </c>
      <c r="D125" s="53">
        <f t="shared" si="0"/>
        <v>1.1369229506317687E-2</v>
      </c>
      <c r="E125" s="52"/>
    </row>
    <row r="126" spans="1:5" x14ac:dyDescent="0.2">
      <c r="A126" s="50">
        <v>5139</v>
      </c>
      <c r="B126" s="47" t="s">
        <v>388</v>
      </c>
      <c r="C126" s="51">
        <v>131962.88</v>
      </c>
      <c r="D126" s="53">
        <f t="shared" si="0"/>
        <v>2.1336905834266534E-2</v>
      </c>
      <c r="E126" s="52"/>
    </row>
    <row r="127" spans="1:5" x14ac:dyDescent="0.2">
      <c r="A127" s="50">
        <v>5200</v>
      </c>
      <c r="B127" s="47" t="s">
        <v>389</v>
      </c>
      <c r="C127" s="51">
        <f>C128+C131+C134+C137+C142+C146+C149+C151+C157</f>
        <v>198429.9</v>
      </c>
      <c r="D127" s="53">
        <f t="shared" si="0"/>
        <v>3.2083871547839246E-2</v>
      </c>
      <c r="E127" s="52"/>
    </row>
    <row r="128" spans="1:5" x14ac:dyDescent="0.2">
      <c r="A128" s="50">
        <v>5210</v>
      </c>
      <c r="B128" s="47" t="s">
        <v>390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391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392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393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394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395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340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396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397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341</v>
      </c>
      <c r="C137" s="51">
        <f>SUM(C138:C141)</f>
        <v>198429.9</v>
      </c>
      <c r="D137" s="53">
        <f t="shared" si="0"/>
        <v>3.2083871547839246E-2</v>
      </c>
      <c r="E137" s="52"/>
    </row>
    <row r="138" spans="1:5" x14ac:dyDescent="0.2">
      <c r="A138" s="50">
        <v>5241</v>
      </c>
      <c r="B138" s="47" t="s">
        <v>398</v>
      </c>
      <c r="C138" s="51">
        <v>198429.9</v>
      </c>
      <c r="D138" s="53">
        <f t="shared" si="0"/>
        <v>3.2083871547839246E-2</v>
      </c>
      <c r="E138" s="52"/>
    </row>
    <row r="139" spans="1:5" x14ac:dyDescent="0.2">
      <c r="A139" s="50">
        <v>5242</v>
      </c>
      <c r="B139" s="47" t="s">
        <v>399</v>
      </c>
      <c r="C139" s="51">
        <v>0</v>
      </c>
      <c r="D139" s="53">
        <f t="shared" si="0"/>
        <v>0</v>
      </c>
      <c r="E139" s="52"/>
    </row>
    <row r="140" spans="1:5" x14ac:dyDescent="0.2">
      <c r="A140" s="50">
        <v>5243</v>
      </c>
      <c r="B140" s="47" t="s">
        <v>400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401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342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402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403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404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405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406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407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408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409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410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411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412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413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414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415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416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417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418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419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335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420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421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336</v>
      </c>
      <c r="C164" s="51">
        <f>SUM(C165:C166)</f>
        <v>0</v>
      </c>
      <c r="D164" s="53">
        <f t="shared" ref="D164:D220" si="1">C164/$C$98</f>
        <v>0</v>
      </c>
      <c r="E164" s="52"/>
    </row>
    <row r="165" spans="1:5" x14ac:dyDescent="0.2">
      <c r="A165" s="50">
        <v>5321</v>
      </c>
      <c r="B165" s="47" t="s">
        <v>422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423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337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424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425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426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427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428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429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430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431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432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433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434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435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436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436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437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438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439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440</v>
      </c>
      <c r="C185" s="51">
        <f>C186+C195+C198+C204+C206+C208</f>
        <v>92308.51999999999</v>
      </c>
      <c r="D185" s="53">
        <f t="shared" si="1"/>
        <v>1.4925244121229461E-2</v>
      </c>
      <c r="E185" s="52"/>
    </row>
    <row r="186" spans="1:5" x14ac:dyDescent="0.2">
      <c r="A186" s="50">
        <v>5510</v>
      </c>
      <c r="B186" s="47" t="s">
        <v>441</v>
      </c>
      <c r="C186" s="51">
        <f>SUM(C187:C194)</f>
        <v>92308.51999999999</v>
      </c>
      <c r="D186" s="53">
        <f t="shared" si="1"/>
        <v>1.4925244121229461E-2</v>
      </c>
      <c r="E186" s="52"/>
    </row>
    <row r="187" spans="1:5" x14ac:dyDescent="0.2">
      <c r="A187" s="50">
        <v>5511</v>
      </c>
      <c r="B187" s="47" t="s">
        <v>442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443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444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445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446</v>
      </c>
      <c r="C191" s="51">
        <v>91729.68</v>
      </c>
      <c r="D191" s="53">
        <f t="shared" si="1"/>
        <v>1.4831652237109421E-2</v>
      </c>
      <c r="E191" s="52"/>
    </row>
    <row r="192" spans="1:5" x14ac:dyDescent="0.2">
      <c r="A192" s="50">
        <v>5516</v>
      </c>
      <c r="B192" s="47" t="s">
        <v>447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448</v>
      </c>
      <c r="C193" s="51">
        <v>578.84</v>
      </c>
      <c r="D193" s="53">
        <f t="shared" si="1"/>
        <v>9.3591884120040734E-5</v>
      </c>
      <c r="E193" s="52"/>
    </row>
    <row r="194" spans="1:5" x14ac:dyDescent="0.2">
      <c r="A194" s="50">
        <v>5518</v>
      </c>
      <c r="B194" s="47" t="s">
        <v>81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80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449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450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451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452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453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454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455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456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5540</v>
      </c>
      <c r="B204" s="47" t="s">
        <v>457</v>
      </c>
      <c r="C204" s="51">
        <f>SUM(C205)</f>
        <v>0</v>
      </c>
      <c r="D204" s="53">
        <f t="shared" si="1"/>
        <v>0</v>
      </c>
      <c r="E204" s="52"/>
    </row>
    <row r="205" spans="1:5" x14ac:dyDescent="0.2">
      <c r="A205" s="50">
        <v>5541</v>
      </c>
      <c r="B205" s="47" t="s">
        <v>457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5550</v>
      </c>
      <c r="B206" s="47" t="s">
        <v>458</v>
      </c>
      <c r="C206" s="51">
        <f>C207</f>
        <v>0</v>
      </c>
      <c r="D206" s="53">
        <f t="shared" si="1"/>
        <v>0</v>
      </c>
      <c r="E206" s="52"/>
    </row>
    <row r="207" spans="1:5" x14ac:dyDescent="0.2">
      <c r="A207" s="50">
        <v>5551</v>
      </c>
      <c r="B207" s="47" t="s">
        <v>458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5590</v>
      </c>
      <c r="B208" s="47" t="s">
        <v>459</v>
      </c>
      <c r="C208" s="51">
        <f>SUM(C209:C217)</f>
        <v>0</v>
      </c>
      <c r="D208" s="53">
        <f t="shared" si="1"/>
        <v>0</v>
      </c>
      <c r="E208" s="52"/>
    </row>
    <row r="209" spans="1:5" x14ac:dyDescent="0.2">
      <c r="A209" s="50">
        <v>5591</v>
      </c>
      <c r="B209" s="47" t="s">
        <v>460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5592</v>
      </c>
      <c r="B210" s="47" t="s">
        <v>461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5593</v>
      </c>
      <c r="B211" s="47" t="s">
        <v>462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5594</v>
      </c>
      <c r="B212" s="47" t="s">
        <v>518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5595</v>
      </c>
      <c r="B213" s="47" t="s">
        <v>464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5596</v>
      </c>
      <c r="B214" s="47" t="s">
        <v>357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5597</v>
      </c>
      <c r="B215" s="47" t="s">
        <v>465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5598</v>
      </c>
      <c r="B216" s="47" t="s">
        <v>519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5599</v>
      </c>
      <c r="B217" s="47" t="s">
        <v>466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5600</v>
      </c>
      <c r="B218" s="47" t="s">
        <v>79</v>
      </c>
      <c r="C218" s="51">
        <f>C219</f>
        <v>0</v>
      </c>
      <c r="D218" s="53">
        <f t="shared" si="1"/>
        <v>0</v>
      </c>
      <c r="E218" s="52"/>
    </row>
    <row r="219" spans="1:5" x14ac:dyDescent="0.2">
      <c r="A219" s="50">
        <v>5610</v>
      </c>
      <c r="B219" s="47" t="s">
        <v>467</v>
      </c>
      <c r="C219" s="51">
        <f>C220</f>
        <v>0</v>
      </c>
      <c r="D219" s="53">
        <f t="shared" si="1"/>
        <v>0</v>
      </c>
      <c r="E219" s="52"/>
    </row>
    <row r="220" spans="1:5" x14ac:dyDescent="0.2">
      <c r="A220" s="50">
        <v>5611</v>
      </c>
      <c r="B220" s="47" t="s">
        <v>468</v>
      </c>
      <c r="C220" s="51">
        <v>0</v>
      </c>
      <c r="D220" s="53">
        <f t="shared" si="1"/>
        <v>0</v>
      </c>
      <c r="E220" s="52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5"/>
    </row>
    <row r="2" spans="1:2" ht="15" customHeight="1" x14ac:dyDescent="0.2">
      <c r="A2" s="92" t="s">
        <v>190</v>
      </c>
      <c r="B2" s="93" t="s">
        <v>50</v>
      </c>
    </row>
    <row r="3" spans="1:2" x14ac:dyDescent="0.2">
      <c r="A3" s="13"/>
      <c r="B3" s="106"/>
    </row>
    <row r="4" spans="1:2" ht="14.1" customHeight="1" x14ac:dyDescent="0.2">
      <c r="A4" s="107" t="s">
        <v>577</v>
      </c>
      <c r="B4" s="97" t="s">
        <v>78</v>
      </c>
    </row>
    <row r="5" spans="1:2" ht="14.1" customHeight="1" x14ac:dyDescent="0.2">
      <c r="A5" s="98"/>
      <c r="B5" s="97" t="s">
        <v>51</v>
      </c>
    </row>
    <row r="6" spans="1:2" ht="14.1" customHeight="1" x14ac:dyDescent="0.2">
      <c r="A6" s="98"/>
      <c r="B6" s="97" t="s">
        <v>148</v>
      </c>
    </row>
    <row r="7" spans="1:2" ht="14.1" customHeight="1" x14ac:dyDescent="0.2">
      <c r="A7" s="98"/>
      <c r="B7" s="97" t="s">
        <v>63</v>
      </c>
    </row>
    <row r="8" spans="1:2" x14ac:dyDescent="0.2">
      <c r="A8" s="98"/>
    </row>
    <row r="9" spans="1:2" x14ac:dyDescent="0.2">
      <c r="A9" s="107" t="s">
        <v>578</v>
      </c>
      <c r="B9" s="99" t="s">
        <v>150</v>
      </c>
    </row>
    <row r="10" spans="1:2" ht="15" customHeight="1" x14ac:dyDescent="0.2">
      <c r="A10" s="98"/>
      <c r="B10" s="108" t="s">
        <v>63</v>
      </c>
    </row>
    <row r="11" spans="1:2" x14ac:dyDescent="0.2">
      <c r="A11" s="98"/>
    </row>
    <row r="12" spans="1:2" x14ac:dyDescent="0.2">
      <c r="A12" s="107" t="s">
        <v>580</v>
      </c>
      <c r="B12" s="99" t="s">
        <v>150</v>
      </c>
    </row>
    <row r="13" spans="1:2" ht="22.5" x14ac:dyDescent="0.2">
      <c r="A13" s="98"/>
      <c r="B13" s="99" t="s">
        <v>70</v>
      </c>
    </row>
    <row r="14" spans="1:2" x14ac:dyDescent="0.2">
      <c r="A14" s="98"/>
      <c r="B14" s="108" t="s">
        <v>63</v>
      </c>
    </row>
    <row r="15" spans="1:2" x14ac:dyDescent="0.2">
      <c r="A15" s="98"/>
    </row>
    <row r="16" spans="1:2" x14ac:dyDescent="0.2">
      <c r="A16" s="98"/>
    </row>
    <row r="17" spans="1:2" ht="15" customHeight="1" x14ac:dyDescent="0.2">
      <c r="A17" s="107" t="s">
        <v>581</v>
      </c>
      <c r="B17" s="101" t="s">
        <v>71</v>
      </c>
    </row>
    <row r="18" spans="1:2" ht="15" customHeight="1" x14ac:dyDescent="0.2">
      <c r="A18" s="13"/>
      <c r="B18" s="101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0" workbookViewId="0">
      <selection sqref="A1:C1"/>
    </sheetView>
  </sheetViews>
  <sheetFormatPr baseColWidth="10" defaultColWidth="9.140625" defaultRowHeight="11.25" x14ac:dyDescent="0.2"/>
  <cols>
    <col min="1" max="1" width="10" style="25" customWidth="1"/>
    <col min="2" max="2" width="48.140625" style="25" customWidth="1"/>
    <col min="3" max="3" width="22.85546875" style="25" customWidth="1"/>
    <col min="4" max="5" width="16.7109375" style="25" customWidth="1"/>
    <col min="6" max="16384" width="9.140625" style="25"/>
  </cols>
  <sheetData>
    <row r="1" spans="1:5" ht="18.95" customHeight="1" x14ac:dyDescent="0.2">
      <c r="A1" s="165" t="s">
        <v>672</v>
      </c>
      <c r="B1" s="165"/>
      <c r="C1" s="165"/>
      <c r="D1" s="23" t="s">
        <v>617</v>
      </c>
      <c r="E1" s="24">
        <v>2022</v>
      </c>
    </row>
    <row r="2" spans="1:5" ht="18.95" customHeight="1" x14ac:dyDescent="0.2">
      <c r="A2" s="165" t="s">
        <v>623</v>
      </c>
      <c r="B2" s="165"/>
      <c r="C2" s="165"/>
      <c r="D2" s="23" t="s">
        <v>618</v>
      </c>
      <c r="E2" s="24" t="s">
        <v>620</v>
      </c>
    </row>
    <row r="3" spans="1:5" ht="18.95" customHeight="1" x14ac:dyDescent="0.2">
      <c r="A3" s="165" t="s">
        <v>673</v>
      </c>
      <c r="B3" s="165"/>
      <c r="C3" s="165"/>
      <c r="D3" s="23" t="s">
        <v>619</v>
      </c>
      <c r="E3" s="24">
        <v>4</v>
      </c>
    </row>
    <row r="4" spans="1:5" x14ac:dyDescent="0.2">
      <c r="A4" s="26" t="s">
        <v>196</v>
      </c>
      <c r="B4" s="27"/>
      <c r="C4" s="27"/>
      <c r="D4" s="27"/>
      <c r="E4" s="27"/>
    </row>
    <row r="6" spans="1:5" x14ac:dyDescent="0.2">
      <c r="A6" s="27" t="s">
        <v>174</v>
      </c>
      <c r="B6" s="27"/>
      <c r="C6" s="27"/>
      <c r="D6" s="27"/>
      <c r="E6" s="27"/>
    </row>
    <row r="7" spans="1:5" x14ac:dyDescent="0.2">
      <c r="A7" s="28" t="s">
        <v>146</v>
      </c>
      <c r="B7" s="28" t="s">
        <v>143</v>
      </c>
      <c r="C7" s="28" t="s">
        <v>144</v>
      </c>
      <c r="D7" s="28" t="s">
        <v>145</v>
      </c>
      <c r="E7" s="28" t="s">
        <v>147</v>
      </c>
    </row>
    <row r="8" spans="1:5" x14ac:dyDescent="0.2">
      <c r="A8" s="29">
        <v>3110</v>
      </c>
      <c r="B8" s="25" t="s">
        <v>336</v>
      </c>
      <c r="C8" s="30">
        <v>330497.57</v>
      </c>
    </row>
    <row r="9" spans="1:5" x14ac:dyDescent="0.2">
      <c r="A9" s="29">
        <v>3120</v>
      </c>
      <c r="B9" s="25" t="s">
        <v>469</v>
      </c>
      <c r="C9" s="30">
        <v>0</v>
      </c>
    </row>
    <row r="10" spans="1:5" x14ac:dyDescent="0.2">
      <c r="A10" s="29">
        <v>3130</v>
      </c>
      <c r="B10" s="25" t="s">
        <v>470</v>
      </c>
      <c r="C10" s="30">
        <v>0</v>
      </c>
    </row>
    <row r="12" spans="1:5" x14ac:dyDescent="0.2">
      <c r="A12" s="27" t="s">
        <v>176</v>
      </c>
      <c r="B12" s="27"/>
      <c r="C12" s="27"/>
      <c r="D12" s="27"/>
      <c r="E12" s="27"/>
    </row>
    <row r="13" spans="1:5" x14ac:dyDescent="0.2">
      <c r="A13" s="28" t="s">
        <v>146</v>
      </c>
      <c r="B13" s="28" t="s">
        <v>143</v>
      </c>
      <c r="C13" s="28" t="s">
        <v>144</v>
      </c>
      <c r="D13" s="28" t="s">
        <v>471</v>
      </c>
      <c r="E13" s="28"/>
    </row>
    <row r="14" spans="1:5" x14ac:dyDescent="0.2">
      <c r="A14" s="29">
        <v>3210</v>
      </c>
      <c r="B14" s="25" t="s">
        <v>472</v>
      </c>
      <c r="C14" s="30">
        <v>253288.82</v>
      </c>
    </row>
    <row r="15" spans="1:5" x14ac:dyDescent="0.2">
      <c r="A15" s="29">
        <v>3220</v>
      </c>
      <c r="B15" s="25" t="s">
        <v>473</v>
      </c>
      <c r="C15" s="30">
        <v>1176606.75</v>
      </c>
    </row>
    <row r="16" spans="1:5" x14ac:dyDescent="0.2">
      <c r="A16" s="29">
        <v>3230</v>
      </c>
      <c r="B16" s="25" t="s">
        <v>474</v>
      </c>
      <c r="C16" s="30">
        <f>SUM(C17:C20)</f>
        <v>0</v>
      </c>
    </row>
    <row r="17" spans="1:3" x14ac:dyDescent="0.2">
      <c r="A17" s="29">
        <v>3231</v>
      </c>
      <c r="B17" s="25" t="s">
        <v>475</v>
      </c>
      <c r="C17" s="30">
        <v>0</v>
      </c>
    </row>
    <row r="18" spans="1:3" x14ac:dyDescent="0.2">
      <c r="A18" s="29">
        <v>3232</v>
      </c>
      <c r="B18" s="25" t="s">
        <v>476</v>
      </c>
      <c r="C18" s="30">
        <v>0</v>
      </c>
    </row>
    <row r="19" spans="1:3" x14ac:dyDescent="0.2">
      <c r="A19" s="29">
        <v>3233</v>
      </c>
      <c r="B19" s="25" t="s">
        <v>477</v>
      </c>
      <c r="C19" s="30">
        <v>0</v>
      </c>
    </row>
    <row r="20" spans="1:3" x14ac:dyDescent="0.2">
      <c r="A20" s="29">
        <v>3239</v>
      </c>
      <c r="B20" s="25" t="s">
        <v>478</v>
      </c>
      <c r="C20" s="30">
        <v>0</v>
      </c>
    </row>
    <row r="21" spans="1:3" x14ac:dyDescent="0.2">
      <c r="A21" s="29">
        <v>3240</v>
      </c>
      <c r="B21" s="25" t="s">
        <v>479</v>
      </c>
      <c r="C21" s="30">
        <f>SUM(C22:C24)</f>
        <v>0</v>
      </c>
    </row>
    <row r="22" spans="1:3" x14ac:dyDescent="0.2">
      <c r="A22" s="29">
        <v>3241</v>
      </c>
      <c r="B22" s="25" t="s">
        <v>480</v>
      </c>
      <c r="C22" s="30">
        <v>0</v>
      </c>
    </row>
    <row r="23" spans="1:3" x14ac:dyDescent="0.2">
      <c r="A23" s="29">
        <v>3242</v>
      </c>
      <c r="B23" s="25" t="s">
        <v>481</v>
      </c>
      <c r="C23" s="30">
        <v>0</v>
      </c>
    </row>
    <row r="24" spans="1:3" x14ac:dyDescent="0.2">
      <c r="A24" s="29">
        <v>3243</v>
      </c>
      <c r="B24" s="25" t="s">
        <v>482</v>
      </c>
      <c r="C24" s="30">
        <v>0</v>
      </c>
    </row>
    <row r="25" spans="1:3" x14ac:dyDescent="0.2">
      <c r="A25" s="29">
        <v>3250</v>
      </c>
      <c r="B25" s="25" t="s">
        <v>483</v>
      </c>
      <c r="C25" s="30">
        <f>SUM(C26:C27)</f>
        <v>0</v>
      </c>
    </row>
    <row r="26" spans="1:3" x14ac:dyDescent="0.2">
      <c r="A26" s="29">
        <v>3251</v>
      </c>
      <c r="B26" s="25" t="s">
        <v>484</v>
      </c>
      <c r="C26" s="30">
        <v>0</v>
      </c>
    </row>
    <row r="27" spans="1:3" x14ac:dyDescent="0.2">
      <c r="A27" s="29">
        <v>3252</v>
      </c>
      <c r="B27" s="25" t="s">
        <v>485</v>
      </c>
      <c r="C27" s="30">
        <v>0</v>
      </c>
    </row>
    <row r="29" spans="1:3" x14ac:dyDescent="0.2">
      <c r="B29" s="25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2" t="s">
        <v>190</v>
      </c>
      <c r="B2" s="93" t="s">
        <v>50</v>
      </c>
    </row>
    <row r="4" spans="1:2" ht="15" customHeight="1" x14ac:dyDescent="0.2">
      <c r="A4" s="107" t="s">
        <v>23</v>
      </c>
      <c r="B4" s="97" t="s">
        <v>78</v>
      </c>
    </row>
    <row r="5" spans="1:2" ht="15" customHeight="1" x14ac:dyDescent="0.2">
      <c r="A5" s="107" t="s">
        <v>25</v>
      </c>
      <c r="B5" s="97" t="s">
        <v>51</v>
      </c>
    </row>
    <row r="6" spans="1:2" ht="15" customHeight="1" x14ac:dyDescent="0.2">
      <c r="B6" s="97" t="s">
        <v>175</v>
      </c>
    </row>
    <row r="7" spans="1:2" ht="15" customHeight="1" x14ac:dyDescent="0.2">
      <c r="B7" s="97" t="s">
        <v>73</v>
      </c>
    </row>
    <row r="8" spans="1:2" ht="15" customHeight="1" x14ac:dyDescent="0.2">
      <c r="B8" s="97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100" workbookViewId="0">
      <selection sqref="A1:C1"/>
    </sheetView>
  </sheetViews>
  <sheetFormatPr baseColWidth="10" defaultColWidth="9.140625" defaultRowHeight="11.25" x14ac:dyDescent="0.2"/>
  <cols>
    <col min="1" max="1" width="10" style="25" customWidth="1"/>
    <col min="2" max="2" width="63.42578125" style="25" bestFit="1" customWidth="1"/>
    <col min="3" max="3" width="15.28515625" style="25" bestFit="1" customWidth="1"/>
    <col min="4" max="4" width="16.42578125" style="25" bestFit="1" customWidth="1"/>
    <col min="5" max="5" width="19.140625" style="25" customWidth="1"/>
    <col min="6" max="16384" width="9.140625" style="25"/>
  </cols>
  <sheetData>
    <row r="1" spans="1:5" s="31" customFormat="1" ht="18.95" customHeight="1" x14ac:dyDescent="0.25">
      <c r="A1" s="165" t="s">
        <v>672</v>
      </c>
      <c r="B1" s="165"/>
      <c r="C1" s="165"/>
      <c r="D1" s="23" t="s">
        <v>617</v>
      </c>
      <c r="E1" s="24">
        <v>2022</v>
      </c>
    </row>
    <row r="2" spans="1:5" s="31" customFormat="1" ht="18.95" customHeight="1" x14ac:dyDescent="0.25">
      <c r="A2" s="165" t="s">
        <v>624</v>
      </c>
      <c r="B2" s="165"/>
      <c r="C2" s="165"/>
      <c r="D2" s="23" t="s">
        <v>618</v>
      </c>
      <c r="E2" s="24" t="s">
        <v>620</v>
      </c>
    </row>
    <row r="3" spans="1:5" s="31" customFormat="1" ht="18.95" customHeight="1" x14ac:dyDescent="0.25">
      <c r="A3" s="165" t="s">
        <v>673</v>
      </c>
      <c r="B3" s="165"/>
      <c r="C3" s="165"/>
      <c r="D3" s="23" t="s">
        <v>619</v>
      </c>
      <c r="E3" s="24">
        <v>4</v>
      </c>
    </row>
    <row r="4" spans="1:5" x14ac:dyDescent="0.2">
      <c r="A4" s="26" t="s">
        <v>196</v>
      </c>
      <c r="B4" s="27"/>
      <c r="C4" s="27"/>
      <c r="D4" s="27"/>
      <c r="E4" s="27"/>
    </row>
    <row r="6" spans="1:5" x14ac:dyDescent="0.2">
      <c r="A6" s="27" t="s">
        <v>177</v>
      </c>
      <c r="B6" s="27"/>
      <c r="C6" s="27"/>
      <c r="D6" s="27"/>
      <c r="E6" s="27"/>
    </row>
    <row r="7" spans="1:5" x14ac:dyDescent="0.2">
      <c r="A7" s="28" t="s">
        <v>146</v>
      </c>
      <c r="B7" s="28" t="s">
        <v>661</v>
      </c>
      <c r="C7" s="124">
        <v>2022</v>
      </c>
      <c r="D7" s="124">
        <v>2021</v>
      </c>
      <c r="E7" s="28"/>
    </row>
    <row r="8" spans="1:5" x14ac:dyDescent="0.2">
      <c r="A8" s="29">
        <v>1111</v>
      </c>
      <c r="B8" s="25" t="s">
        <v>486</v>
      </c>
      <c r="C8" s="30">
        <v>0</v>
      </c>
      <c r="D8" s="30">
        <v>0</v>
      </c>
    </row>
    <row r="9" spans="1:5" x14ac:dyDescent="0.2">
      <c r="A9" s="29">
        <v>1112</v>
      </c>
      <c r="B9" s="25" t="s">
        <v>487</v>
      </c>
      <c r="C9" s="30">
        <v>717741.71</v>
      </c>
      <c r="D9" s="30">
        <v>580118.57999999996</v>
      </c>
    </row>
    <row r="10" spans="1:5" x14ac:dyDescent="0.2">
      <c r="A10" s="29">
        <v>1113</v>
      </c>
      <c r="B10" s="25" t="s">
        <v>488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197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198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489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490</v>
      </c>
      <c r="C14" s="30">
        <v>0</v>
      </c>
      <c r="D14" s="30">
        <v>0</v>
      </c>
    </row>
    <row r="15" spans="1:5" x14ac:dyDescent="0.2">
      <c r="A15" s="128">
        <v>1110</v>
      </c>
      <c r="B15" s="129" t="s">
        <v>639</v>
      </c>
      <c r="C15" s="130">
        <f>SUM(C8:C14)</f>
        <v>717741.71</v>
      </c>
      <c r="D15" s="130">
        <f>SUM(D8:D14)</f>
        <v>580118.57999999996</v>
      </c>
    </row>
    <row r="18" spans="1:5" x14ac:dyDescent="0.2">
      <c r="A18" s="27" t="s">
        <v>178</v>
      </c>
      <c r="B18" s="27"/>
      <c r="C18" s="27"/>
      <c r="D18" s="27"/>
      <c r="E18" s="125"/>
    </row>
    <row r="19" spans="1:5" x14ac:dyDescent="0.2">
      <c r="A19" s="28" t="s">
        <v>146</v>
      </c>
      <c r="B19" s="28" t="s">
        <v>661</v>
      </c>
      <c r="C19" s="139" t="s">
        <v>660</v>
      </c>
      <c r="D19" s="139" t="s">
        <v>181</v>
      </c>
      <c r="E19" s="125"/>
    </row>
    <row r="20" spans="1:5" x14ac:dyDescent="0.2">
      <c r="A20" s="128">
        <v>1230</v>
      </c>
      <c r="B20" s="129" t="s">
        <v>230</v>
      </c>
      <c r="C20" s="130">
        <f>SUM(C21:C27)</f>
        <v>0</v>
      </c>
      <c r="D20" s="130">
        <f>SUM(D21:D27)</f>
        <v>0</v>
      </c>
      <c r="E20" s="125"/>
    </row>
    <row r="21" spans="1:5" x14ac:dyDescent="0.2">
      <c r="A21" s="29">
        <v>1231</v>
      </c>
      <c r="B21" s="25" t="s">
        <v>231</v>
      </c>
      <c r="C21" s="30">
        <v>0</v>
      </c>
      <c r="D21" s="127">
        <v>0</v>
      </c>
      <c r="E21" s="125"/>
    </row>
    <row r="22" spans="1:5" x14ac:dyDescent="0.2">
      <c r="A22" s="29">
        <v>1232</v>
      </c>
      <c r="B22" s="25" t="s">
        <v>232</v>
      </c>
      <c r="C22" s="30">
        <v>0</v>
      </c>
      <c r="D22" s="127">
        <v>0</v>
      </c>
      <c r="E22" s="125"/>
    </row>
    <row r="23" spans="1:5" x14ac:dyDescent="0.2">
      <c r="A23" s="29">
        <v>1233</v>
      </c>
      <c r="B23" s="25" t="s">
        <v>233</v>
      </c>
      <c r="C23" s="30">
        <v>0</v>
      </c>
      <c r="D23" s="127">
        <v>0</v>
      </c>
      <c r="E23" s="125"/>
    </row>
    <row r="24" spans="1:5" x14ac:dyDescent="0.2">
      <c r="A24" s="29">
        <v>1234</v>
      </c>
      <c r="B24" s="25" t="s">
        <v>234</v>
      </c>
      <c r="C24" s="30">
        <v>0</v>
      </c>
      <c r="D24" s="127">
        <v>0</v>
      </c>
      <c r="E24" s="125"/>
    </row>
    <row r="25" spans="1:5" x14ac:dyDescent="0.2">
      <c r="A25" s="29">
        <v>1235</v>
      </c>
      <c r="B25" s="25" t="s">
        <v>235</v>
      </c>
      <c r="C25" s="30">
        <v>0</v>
      </c>
      <c r="D25" s="127">
        <v>0</v>
      </c>
      <c r="E25" s="125"/>
    </row>
    <row r="26" spans="1:5" x14ac:dyDescent="0.2">
      <c r="A26" s="29">
        <v>1236</v>
      </c>
      <c r="B26" s="25" t="s">
        <v>236</v>
      </c>
      <c r="C26" s="30">
        <v>0</v>
      </c>
      <c r="D26" s="127">
        <v>0</v>
      </c>
      <c r="E26" s="125"/>
    </row>
    <row r="27" spans="1:5" x14ac:dyDescent="0.2">
      <c r="A27" s="29">
        <v>1239</v>
      </c>
      <c r="B27" s="25" t="s">
        <v>237</v>
      </c>
      <c r="C27" s="30">
        <v>0</v>
      </c>
      <c r="D27" s="127">
        <v>0</v>
      </c>
      <c r="E27" s="125"/>
    </row>
    <row r="28" spans="1:5" x14ac:dyDescent="0.2">
      <c r="A28" s="128">
        <v>1240</v>
      </c>
      <c r="B28" s="129" t="s">
        <v>238</v>
      </c>
      <c r="C28" s="130">
        <f>SUM(C29:C36)</f>
        <v>263900</v>
      </c>
      <c r="D28" s="130">
        <f>SUM(D29:D36)</f>
        <v>263900</v>
      </c>
      <c r="E28" s="125"/>
    </row>
    <row r="29" spans="1:5" x14ac:dyDescent="0.2">
      <c r="A29" s="29">
        <v>1241</v>
      </c>
      <c r="B29" s="25" t="s">
        <v>239</v>
      </c>
      <c r="C29" s="30">
        <v>16000</v>
      </c>
      <c r="D29" s="127">
        <v>16000</v>
      </c>
      <c r="E29" s="125"/>
    </row>
    <row r="30" spans="1:5" x14ac:dyDescent="0.2">
      <c r="A30" s="29">
        <v>1242</v>
      </c>
      <c r="B30" s="25" t="s">
        <v>240</v>
      </c>
      <c r="C30" s="30">
        <v>0</v>
      </c>
      <c r="D30" s="127">
        <v>0</v>
      </c>
      <c r="E30" s="125"/>
    </row>
    <row r="31" spans="1:5" x14ac:dyDescent="0.2">
      <c r="A31" s="29">
        <v>1243</v>
      </c>
      <c r="B31" s="25" t="s">
        <v>241</v>
      </c>
      <c r="C31" s="30">
        <v>0</v>
      </c>
      <c r="D31" s="127">
        <v>0</v>
      </c>
      <c r="E31" s="125"/>
    </row>
    <row r="32" spans="1:5" x14ac:dyDescent="0.2">
      <c r="A32" s="29">
        <v>1244</v>
      </c>
      <c r="B32" s="25" t="s">
        <v>242</v>
      </c>
      <c r="C32" s="30">
        <v>247900</v>
      </c>
      <c r="D32" s="127">
        <v>247900</v>
      </c>
      <c r="E32" s="125"/>
    </row>
    <row r="33" spans="1:5" x14ac:dyDescent="0.2">
      <c r="A33" s="29">
        <v>1245</v>
      </c>
      <c r="B33" s="25" t="s">
        <v>243</v>
      </c>
      <c r="C33" s="30">
        <v>0</v>
      </c>
      <c r="D33" s="127">
        <v>0</v>
      </c>
      <c r="E33" s="125"/>
    </row>
    <row r="34" spans="1:5" x14ac:dyDescent="0.2">
      <c r="A34" s="29">
        <v>1246</v>
      </c>
      <c r="B34" s="25" t="s">
        <v>244</v>
      </c>
      <c r="C34" s="30">
        <v>0</v>
      </c>
      <c r="D34" s="127">
        <v>0</v>
      </c>
    </row>
    <row r="35" spans="1:5" x14ac:dyDescent="0.2">
      <c r="A35" s="29">
        <v>1247</v>
      </c>
      <c r="B35" s="25" t="s">
        <v>245</v>
      </c>
      <c r="C35" s="30">
        <v>0</v>
      </c>
      <c r="D35" s="127">
        <v>0</v>
      </c>
    </row>
    <row r="36" spans="1:5" x14ac:dyDescent="0.2">
      <c r="A36" s="29">
        <v>1248</v>
      </c>
      <c r="B36" s="25" t="s">
        <v>246</v>
      </c>
      <c r="C36" s="30">
        <v>0</v>
      </c>
      <c r="D36" s="127">
        <v>0</v>
      </c>
    </row>
    <row r="37" spans="1:5" x14ac:dyDescent="0.2">
      <c r="A37" s="128">
        <v>1250</v>
      </c>
      <c r="B37" s="129" t="s">
        <v>248</v>
      </c>
      <c r="C37" s="130">
        <f>SUM(C38:C42)</f>
        <v>0</v>
      </c>
      <c r="D37" s="130">
        <f>SUM(D38:D42)</f>
        <v>0</v>
      </c>
      <c r="E37" s="129"/>
    </row>
    <row r="38" spans="1:5" x14ac:dyDescent="0.2">
      <c r="A38" s="29">
        <v>1251</v>
      </c>
      <c r="B38" s="25" t="s">
        <v>249</v>
      </c>
      <c r="C38" s="30">
        <v>0</v>
      </c>
      <c r="D38" s="127">
        <v>0</v>
      </c>
    </row>
    <row r="39" spans="1:5" x14ac:dyDescent="0.2">
      <c r="A39" s="29">
        <v>1252</v>
      </c>
      <c r="B39" s="25" t="s">
        <v>250</v>
      </c>
      <c r="C39" s="30">
        <v>0</v>
      </c>
      <c r="D39" s="127">
        <v>0</v>
      </c>
    </row>
    <row r="40" spans="1:5" x14ac:dyDescent="0.2">
      <c r="A40" s="29">
        <v>1253</v>
      </c>
      <c r="B40" s="25" t="s">
        <v>251</v>
      </c>
      <c r="C40" s="30">
        <v>0</v>
      </c>
      <c r="D40" s="127">
        <v>0</v>
      </c>
    </row>
    <row r="41" spans="1:5" x14ac:dyDescent="0.2">
      <c r="A41" s="29">
        <v>1254</v>
      </c>
      <c r="B41" s="25" t="s">
        <v>252</v>
      </c>
      <c r="C41" s="30">
        <v>0</v>
      </c>
      <c r="D41" s="127">
        <v>0</v>
      </c>
    </row>
    <row r="42" spans="1:5" x14ac:dyDescent="0.2">
      <c r="A42" s="29">
        <v>1259</v>
      </c>
      <c r="B42" s="25" t="s">
        <v>253</v>
      </c>
      <c r="C42" s="30">
        <v>0</v>
      </c>
      <c r="D42" s="127">
        <v>0</v>
      </c>
    </row>
    <row r="43" spans="1:5" x14ac:dyDescent="0.2">
      <c r="B43" s="131" t="s">
        <v>640</v>
      </c>
      <c r="C43" s="130">
        <f>C20+C28+C37</f>
        <v>263900</v>
      </c>
      <c r="D43" s="130">
        <f>D20+D28+D37</f>
        <v>263900</v>
      </c>
    </row>
    <row r="44" spans="1:5" s="125" customFormat="1" x14ac:dyDescent="0.2"/>
    <row r="45" spans="1:5" x14ac:dyDescent="0.2">
      <c r="A45" s="27" t="s">
        <v>186</v>
      </c>
      <c r="B45" s="27"/>
      <c r="C45" s="27"/>
      <c r="D45" s="27"/>
      <c r="E45" s="27"/>
    </row>
    <row r="46" spans="1:5" x14ac:dyDescent="0.2">
      <c r="A46" s="28" t="s">
        <v>146</v>
      </c>
      <c r="B46" s="28" t="s">
        <v>661</v>
      </c>
      <c r="C46" s="124">
        <v>2022</v>
      </c>
      <c r="D46" s="124">
        <v>2021</v>
      </c>
      <c r="E46" s="28"/>
    </row>
    <row r="47" spans="1:5" s="125" customFormat="1" x14ac:dyDescent="0.2">
      <c r="A47" s="128">
        <v>3210</v>
      </c>
      <c r="B47" s="129" t="s">
        <v>641</v>
      </c>
      <c r="C47" s="130">
        <v>253288.82</v>
      </c>
      <c r="D47" s="130">
        <v>40438.03</v>
      </c>
    </row>
    <row r="48" spans="1:5" x14ac:dyDescent="0.2">
      <c r="A48" s="126"/>
      <c r="B48" s="131" t="s">
        <v>629</v>
      </c>
      <c r="C48" s="130">
        <f>C51+C63+C95+C98+C49</f>
        <v>112689.51999999999</v>
      </c>
      <c r="D48" s="130">
        <f>D51+D63+D95+D98+D49</f>
        <v>9923.5499999999993</v>
      </c>
    </row>
    <row r="49" spans="1:4" s="125" customFormat="1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s="125" customFormat="1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128">
        <v>5400</v>
      </c>
      <c r="B51" s="129" t="s">
        <v>426</v>
      </c>
      <c r="C51" s="130">
        <f>C52+C54+C56+C58+C60</f>
        <v>0</v>
      </c>
      <c r="D51" s="130">
        <f>D52+D54+D56+D58+D60</f>
        <v>0</v>
      </c>
    </row>
    <row r="52" spans="1:4" x14ac:dyDescent="0.2">
      <c r="A52" s="126">
        <v>5410</v>
      </c>
      <c r="B52" s="125" t="s">
        <v>630</v>
      </c>
      <c r="C52" s="127">
        <f>C53</f>
        <v>0</v>
      </c>
      <c r="D52" s="127">
        <f>D53</f>
        <v>0</v>
      </c>
    </row>
    <row r="53" spans="1:4" x14ac:dyDescent="0.2">
      <c r="A53" s="126">
        <v>5411</v>
      </c>
      <c r="B53" s="125" t="s">
        <v>428</v>
      </c>
      <c r="C53" s="127">
        <v>0</v>
      </c>
      <c r="D53" s="127">
        <v>0</v>
      </c>
    </row>
    <row r="54" spans="1:4" x14ac:dyDescent="0.2">
      <c r="A54" s="126">
        <v>5420</v>
      </c>
      <c r="B54" s="125" t="s">
        <v>631</v>
      </c>
      <c r="C54" s="127">
        <f>C55</f>
        <v>0</v>
      </c>
      <c r="D54" s="127">
        <f>D55</f>
        <v>0</v>
      </c>
    </row>
    <row r="55" spans="1:4" x14ac:dyDescent="0.2">
      <c r="A55" s="126">
        <v>5421</v>
      </c>
      <c r="B55" s="125" t="s">
        <v>431</v>
      </c>
      <c r="C55" s="127">
        <v>0</v>
      </c>
      <c r="D55" s="127">
        <v>0</v>
      </c>
    </row>
    <row r="56" spans="1:4" x14ac:dyDescent="0.2">
      <c r="A56" s="126">
        <v>5430</v>
      </c>
      <c r="B56" s="125" t="s">
        <v>632</v>
      </c>
      <c r="C56" s="127">
        <f>C57</f>
        <v>0</v>
      </c>
      <c r="D56" s="127">
        <f>D57</f>
        <v>0</v>
      </c>
    </row>
    <row r="57" spans="1:4" x14ac:dyDescent="0.2">
      <c r="A57" s="126">
        <v>5431</v>
      </c>
      <c r="B57" s="125" t="s">
        <v>434</v>
      </c>
      <c r="C57" s="127">
        <v>0</v>
      </c>
      <c r="D57" s="127">
        <v>0</v>
      </c>
    </row>
    <row r="58" spans="1:4" x14ac:dyDescent="0.2">
      <c r="A58" s="126">
        <v>5440</v>
      </c>
      <c r="B58" s="125" t="s">
        <v>633</v>
      </c>
      <c r="C58" s="127">
        <f>C59</f>
        <v>0</v>
      </c>
      <c r="D58" s="127">
        <f>D59</f>
        <v>0</v>
      </c>
    </row>
    <row r="59" spans="1:4" x14ac:dyDescent="0.2">
      <c r="A59" s="126">
        <v>5441</v>
      </c>
      <c r="B59" s="125" t="s">
        <v>633</v>
      </c>
      <c r="C59" s="127">
        <v>0</v>
      </c>
      <c r="D59" s="127">
        <v>0</v>
      </c>
    </row>
    <row r="60" spans="1:4" x14ac:dyDescent="0.2">
      <c r="A60" s="126">
        <v>5450</v>
      </c>
      <c r="B60" s="125" t="s">
        <v>634</v>
      </c>
      <c r="C60" s="127">
        <f>SUM(C61:C62)</f>
        <v>0</v>
      </c>
      <c r="D60" s="127">
        <f>SUM(D61:D62)</f>
        <v>0</v>
      </c>
    </row>
    <row r="61" spans="1:4" x14ac:dyDescent="0.2">
      <c r="A61" s="126">
        <v>5451</v>
      </c>
      <c r="B61" s="125" t="s">
        <v>438</v>
      </c>
      <c r="C61" s="127">
        <v>0</v>
      </c>
      <c r="D61" s="127">
        <v>0</v>
      </c>
    </row>
    <row r="62" spans="1:4" x14ac:dyDescent="0.2">
      <c r="A62" s="126">
        <v>5452</v>
      </c>
      <c r="B62" s="125" t="s">
        <v>439</v>
      </c>
      <c r="C62" s="127">
        <v>0</v>
      </c>
      <c r="D62" s="127">
        <v>0</v>
      </c>
    </row>
    <row r="63" spans="1:4" x14ac:dyDescent="0.2">
      <c r="A63" s="128">
        <v>5500</v>
      </c>
      <c r="B63" s="129" t="s">
        <v>440</v>
      </c>
      <c r="C63" s="130">
        <f>C64+C73+C76+C82+C84+C86</f>
        <v>92308.51999999999</v>
      </c>
      <c r="D63" s="130">
        <f>D64+D73+D76+D82+D84+D86</f>
        <v>0</v>
      </c>
    </row>
    <row r="64" spans="1:4" x14ac:dyDescent="0.2">
      <c r="A64" s="29">
        <v>5510</v>
      </c>
      <c r="B64" s="25" t="s">
        <v>441</v>
      </c>
      <c r="C64" s="30">
        <f>SUM(C65:C72)</f>
        <v>92308.51999999999</v>
      </c>
      <c r="D64" s="30">
        <f>SUM(D65:D72)</f>
        <v>0</v>
      </c>
    </row>
    <row r="65" spans="1:4" x14ac:dyDescent="0.2">
      <c r="A65" s="29">
        <v>5511</v>
      </c>
      <c r="B65" s="25" t="s">
        <v>442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443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444</v>
      </c>
      <c r="C67" s="30">
        <v>0</v>
      </c>
      <c r="D67" s="30">
        <v>0</v>
      </c>
    </row>
    <row r="68" spans="1:4" x14ac:dyDescent="0.2">
      <c r="A68" s="29">
        <v>5514</v>
      </c>
      <c r="B68" s="25" t="s">
        <v>445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446</v>
      </c>
      <c r="C69" s="30">
        <v>91729.68</v>
      </c>
      <c r="D69" s="30">
        <v>0</v>
      </c>
    </row>
    <row r="70" spans="1:4" x14ac:dyDescent="0.2">
      <c r="A70" s="29">
        <v>5516</v>
      </c>
      <c r="B70" s="25" t="s">
        <v>447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448</v>
      </c>
      <c r="C71" s="30">
        <v>578.84</v>
      </c>
      <c r="D71" s="30">
        <v>0</v>
      </c>
    </row>
    <row r="72" spans="1:4" x14ac:dyDescent="0.2">
      <c r="A72" s="29">
        <v>5518</v>
      </c>
      <c r="B72" s="25" t="s">
        <v>81</v>
      </c>
      <c r="C72" s="30">
        <v>0</v>
      </c>
      <c r="D72" s="30">
        <v>0</v>
      </c>
    </row>
    <row r="73" spans="1:4" x14ac:dyDescent="0.2">
      <c r="A73" s="29">
        <v>5520</v>
      </c>
      <c r="B73" s="25" t="s">
        <v>80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449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450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451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452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453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454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455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456</v>
      </c>
      <c r="C81" s="30">
        <v>0</v>
      </c>
      <c r="D81" s="30">
        <v>0</v>
      </c>
    </row>
    <row r="82" spans="1:4" x14ac:dyDescent="0.2">
      <c r="A82" s="29">
        <v>5540</v>
      </c>
      <c r="B82" s="25" t="s">
        <v>457</v>
      </c>
      <c r="C82" s="30">
        <f>SUM(C83)</f>
        <v>0</v>
      </c>
      <c r="D82" s="30">
        <f>SUM(D83)</f>
        <v>0</v>
      </c>
    </row>
    <row r="83" spans="1:4" x14ac:dyDescent="0.2">
      <c r="A83" s="29">
        <v>5541</v>
      </c>
      <c r="B83" s="25" t="s">
        <v>457</v>
      </c>
      <c r="C83" s="30">
        <v>0</v>
      </c>
      <c r="D83" s="30">
        <v>0</v>
      </c>
    </row>
    <row r="84" spans="1:4" x14ac:dyDescent="0.2">
      <c r="A84" s="29">
        <v>5550</v>
      </c>
      <c r="B84" s="25" t="s">
        <v>458</v>
      </c>
      <c r="C84" s="30">
        <f>SUM(C85)</f>
        <v>0</v>
      </c>
      <c r="D84" s="30">
        <f>SUM(D85)</f>
        <v>0</v>
      </c>
    </row>
    <row r="85" spans="1:4" x14ac:dyDescent="0.2">
      <c r="A85" s="29">
        <v>5551</v>
      </c>
      <c r="B85" s="25" t="s">
        <v>458</v>
      </c>
      <c r="C85" s="30">
        <v>0</v>
      </c>
      <c r="D85" s="30">
        <v>0</v>
      </c>
    </row>
    <row r="86" spans="1:4" x14ac:dyDescent="0.2">
      <c r="A86" s="29">
        <v>5590</v>
      </c>
      <c r="B86" s="25" t="s">
        <v>459</v>
      </c>
      <c r="C86" s="30">
        <f>SUM(C87:C94)</f>
        <v>0</v>
      </c>
      <c r="D86" s="30">
        <f>SUM(D87:D94)</f>
        <v>0</v>
      </c>
    </row>
    <row r="87" spans="1:4" x14ac:dyDescent="0.2">
      <c r="A87" s="29">
        <v>5591</v>
      </c>
      <c r="B87" s="25" t="s">
        <v>460</v>
      </c>
      <c r="C87" s="30">
        <v>0</v>
      </c>
      <c r="D87" s="30">
        <v>0</v>
      </c>
    </row>
    <row r="88" spans="1:4" x14ac:dyDescent="0.2">
      <c r="A88" s="29">
        <v>5592</v>
      </c>
      <c r="B88" s="25" t="s">
        <v>461</v>
      </c>
      <c r="C88" s="30">
        <v>0</v>
      </c>
      <c r="D88" s="30">
        <v>0</v>
      </c>
    </row>
    <row r="89" spans="1:4" x14ac:dyDescent="0.2">
      <c r="A89" s="29">
        <v>5593</v>
      </c>
      <c r="B89" s="25" t="s">
        <v>462</v>
      </c>
      <c r="C89" s="30">
        <v>0</v>
      </c>
      <c r="D89" s="30">
        <v>0</v>
      </c>
    </row>
    <row r="90" spans="1:4" x14ac:dyDescent="0.2">
      <c r="A90" s="29">
        <v>5594</v>
      </c>
      <c r="B90" s="25" t="s">
        <v>463</v>
      </c>
      <c r="C90" s="30">
        <v>0</v>
      </c>
      <c r="D90" s="30">
        <v>0</v>
      </c>
    </row>
    <row r="91" spans="1:4" x14ac:dyDescent="0.2">
      <c r="A91" s="29">
        <v>5595</v>
      </c>
      <c r="B91" s="25" t="s">
        <v>464</v>
      </c>
      <c r="C91" s="30">
        <v>0</v>
      </c>
      <c r="D91" s="30">
        <v>0</v>
      </c>
    </row>
    <row r="92" spans="1:4" x14ac:dyDescent="0.2">
      <c r="A92" s="29">
        <v>5596</v>
      </c>
      <c r="B92" s="25" t="s">
        <v>357</v>
      </c>
      <c r="C92" s="30">
        <v>0</v>
      </c>
      <c r="D92" s="30">
        <v>0</v>
      </c>
    </row>
    <row r="93" spans="1:4" x14ac:dyDescent="0.2">
      <c r="A93" s="29">
        <v>5597</v>
      </c>
      <c r="B93" s="25" t="s">
        <v>465</v>
      </c>
      <c r="C93" s="30">
        <v>0</v>
      </c>
      <c r="D93" s="30">
        <v>0</v>
      </c>
    </row>
    <row r="94" spans="1:4" x14ac:dyDescent="0.2">
      <c r="A94" s="29">
        <v>5599</v>
      </c>
      <c r="B94" s="25" t="s">
        <v>466</v>
      </c>
      <c r="C94" s="30">
        <v>0</v>
      </c>
      <c r="D94" s="30">
        <v>0</v>
      </c>
    </row>
    <row r="95" spans="1:4" x14ac:dyDescent="0.2">
      <c r="A95" s="128">
        <v>5600</v>
      </c>
      <c r="B95" s="129" t="s">
        <v>79</v>
      </c>
      <c r="C95" s="130">
        <f>C96</f>
        <v>0</v>
      </c>
      <c r="D95" s="130">
        <f>D96</f>
        <v>0</v>
      </c>
    </row>
    <row r="96" spans="1:4" x14ac:dyDescent="0.2">
      <c r="A96" s="29">
        <v>5610</v>
      </c>
      <c r="B96" s="25" t="s">
        <v>467</v>
      </c>
      <c r="C96" s="30">
        <f>C97</f>
        <v>0</v>
      </c>
      <c r="D96" s="30">
        <f>D97</f>
        <v>0</v>
      </c>
    </row>
    <row r="97" spans="1:4" x14ac:dyDescent="0.2">
      <c r="A97" s="29">
        <v>5611</v>
      </c>
      <c r="B97" s="25" t="s">
        <v>468</v>
      </c>
      <c r="C97" s="30">
        <v>0</v>
      </c>
      <c r="D97" s="30">
        <v>0</v>
      </c>
    </row>
    <row r="98" spans="1:4" x14ac:dyDescent="0.2">
      <c r="A98" s="128">
        <v>2110</v>
      </c>
      <c r="B98" s="134" t="s">
        <v>642</v>
      </c>
      <c r="C98" s="130">
        <f>SUM(C99:C103)</f>
        <v>20381</v>
      </c>
      <c r="D98" s="130">
        <f>SUM(D99:D103)</f>
        <v>9923.5499999999993</v>
      </c>
    </row>
    <row r="99" spans="1:4" x14ac:dyDescent="0.2">
      <c r="A99" s="126">
        <v>2111</v>
      </c>
      <c r="B99" s="125" t="s">
        <v>643</v>
      </c>
      <c r="C99" s="127">
        <v>0</v>
      </c>
      <c r="D99" s="127">
        <v>0</v>
      </c>
    </row>
    <row r="100" spans="1:4" x14ac:dyDescent="0.2">
      <c r="A100" s="126">
        <v>2112</v>
      </c>
      <c r="B100" s="125" t="s">
        <v>644</v>
      </c>
      <c r="C100" s="127">
        <v>0</v>
      </c>
      <c r="D100" s="127">
        <v>0</v>
      </c>
    </row>
    <row r="101" spans="1:4" x14ac:dyDescent="0.2">
      <c r="A101" s="126">
        <v>2112</v>
      </c>
      <c r="B101" s="125" t="s">
        <v>645</v>
      </c>
      <c r="C101" s="127">
        <v>20381</v>
      </c>
      <c r="D101" s="127">
        <v>9923.5499999999993</v>
      </c>
    </row>
    <row r="102" spans="1:4" x14ac:dyDescent="0.2">
      <c r="A102" s="126">
        <v>2115</v>
      </c>
      <c r="B102" s="125" t="s">
        <v>646</v>
      </c>
      <c r="C102" s="127">
        <v>0</v>
      </c>
      <c r="D102" s="127">
        <v>0</v>
      </c>
    </row>
    <row r="103" spans="1:4" x14ac:dyDescent="0.2">
      <c r="A103" s="126">
        <v>2114</v>
      </c>
      <c r="B103" s="125" t="s">
        <v>647</v>
      </c>
      <c r="C103" s="127">
        <v>0</v>
      </c>
      <c r="D103" s="127">
        <v>0</v>
      </c>
    </row>
    <row r="104" spans="1:4" x14ac:dyDescent="0.2">
      <c r="A104" s="126"/>
      <c r="B104" s="131" t="s">
        <v>648</v>
      </c>
      <c r="C104" s="130">
        <f>+C105</f>
        <v>0</v>
      </c>
      <c r="D104" s="130">
        <f>+D105</f>
        <v>0</v>
      </c>
    </row>
    <row r="105" spans="1:4" s="125" customFormat="1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s="125" customFormat="1" x14ac:dyDescent="0.2">
      <c r="A106" s="143"/>
      <c r="B106" s="148" t="s">
        <v>664</v>
      </c>
      <c r="C106" s="149">
        <v>0</v>
      </c>
      <c r="D106" s="149">
        <v>0</v>
      </c>
    </row>
    <row r="107" spans="1:4" s="125" customFormat="1" x14ac:dyDescent="0.2">
      <c r="A107" s="143"/>
      <c r="B107" s="148" t="s">
        <v>665</v>
      </c>
      <c r="C107" s="149">
        <v>0</v>
      </c>
      <c r="D107" s="149">
        <v>0</v>
      </c>
    </row>
    <row r="108" spans="1:4" s="125" customFormat="1" x14ac:dyDescent="0.2">
      <c r="A108" s="143"/>
      <c r="B108" s="148" t="s">
        <v>666</v>
      </c>
      <c r="C108" s="149">
        <v>0</v>
      </c>
      <c r="D108" s="149">
        <v>0</v>
      </c>
    </row>
    <row r="109" spans="1:4" s="125" customFormat="1" x14ac:dyDescent="0.2">
      <c r="A109" s="143"/>
      <c r="B109" s="148" t="s">
        <v>667</v>
      </c>
      <c r="C109" s="149">
        <v>0</v>
      </c>
      <c r="D109" s="149">
        <v>0</v>
      </c>
    </row>
    <row r="110" spans="1:4" s="125" customFormat="1" x14ac:dyDescent="0.2">
      <c r="A110" s="143"/>
      <c r="B110" s="151" t="s">
        <v>668</v>
      </c>
      <c r="C110" s="142">
        <f>+C111</f>
        <v>0</v>
      </c>
      <c r="D110" s="142">
        <f>+D111</f>
        <v>0</v>
      </c>
    </row>
    <row r="111" spans="1:4" s="125" customFormat="1" x14ac:dyDescent="0.2">
      <c r="A111" s="140">
        <v>1270</v>
      </c>
      <c r="B111" s="150" t="s">
        <v>254</v>
      </c>
      <c r="C111" s="147">
        <f>+C112</f>
        <v>0</v>
      </c>
      <c r="D111" s="147">
        <f>+D112</f>
        <v>0</v>
      </c>
    </row>
    <row r="112" spans="1:4" s="125" customFormat="1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s="125" customFormat="1" x14ac:dyDescent="0.2">
      <c r="A113" s="143"/>
      <c r="B113" s="151" t="s">
        <v>670</v>
      </c>
      <c r="C113" s="142">
        <f>+C114+C116</f>
        <v>0</v>
      </c>
      <c r="D113" s="142">
        <f>+D114+D116</f>
        <v>0</v>
      </c>
    </row>
    <row r="114" spans="1:4" s="125" customFormat="1" x14ac:dyDescent="0.2">
      <c r="A114" s="140">
        <v>4300</v>
      </c>
      <c r="B114" s="146" t="s">
        <v>671</v>
      </c>
      <c r="C114" s="147">
        <f>+C115</f>
        <v>0</v>
      </c>
      <c r="D114" s="152">
        <f>+D115</f>
        <v>0</v>
      </c>
    </row>
    <row r="115" spans="1:4" s="125" customFormat="1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128">
        <v>1120</v>
      </c>
      <c r="B116" s="135" t="s">
        <v>649</v>
      </c>
      <c r="C116" s="130">
        <f>SUM(C117:C125)</f>
        <v>0</v>
      </c>
      <c r="D116" s="130">
        <f>SUM(D117:D125)</f>
        <v>0</v>
      </c>
    </row>
    <row r="117" spans="1:4" x14ac:dyDescent="0.2">
      <c r="A117" s="126">
        <v>1124</v>
      </c>
      <c r="B117" s="136" t="s">
        <v>650</v>
      </c>
      <c r="C117" s="137">
        <v>0</v>
      </c>
      <c r="D117" s="127">
        <v>0</v>
      </c>
    </row>
    <row r="118" spans="1:4" x14ac:dyDescent="0.2">
      <c r="A118" s="126">
        <v>1124</v>
      </c>
      <c r="B118" s="136" t="s">
        <v>651</v>
      </c>
      <c r="C118" s="137">
        <v>0</v>
      </c>
      <c r="D118" s="127">
        <v>0</v>
      </c>
    </row>
    <row r="119" spans="1:4" x14ac:dyDescent="0.2">
      <c r="A119" s="126">
        <v>1124</v>
      </c>
      <c r="B119" s="136" t="s">
        <v>652</v>
      </c>
      <c r="C119" s="137">
        <v>0</v>
      </c>
      <c r="D119" s="127">
        <v>0</v>
      </c>
    </row>
    <row r="120" spans="1:4" x14ac:dyDescent="0.2">
      <c r="A120" s="126">
        <v>1124</v>
      </c>
      <c r="B120" s="136" t="s">
        <v>653</v>
      </c>
      <c r="C120" s="137">
        <v>0</v>
      </c>
      <c r="D120" s="127">
        <v>0</v>
      </c>
    </row>
    <row r="121" spans="1:4" x14ac:dyDescent="0.2">
      <c r="A121" s="126">
        <v>1124</v>
      </c>
      <c r="B121" s="136" t="s">
        <v>654</v>
      </c>
      <c r="C121" s="127">
        <v>0</v>
      </c>
      <c r="D121" s="127">
        <v>0</v>
      </c>
    </row>
    <row r="122" spans="1:4" x14ac:dyDescent="0.2">
      <c r="A122" s="126">
        <v>1124</v>
      </c>
      <c r="B122" s="136" t="s">
        <v>655</v>
      </c>
      <c r="C122" s="127">
        <v>0</v>
      </c>
      <c r="D122" s="127">
        <v>0</v>
      </c>
    </row>
    <row r="123" spans="1:4" x14ac:dyDescent="0.2">
      <c r="A123" s="126">
        <v>1122</v>
      </c>
      <c r="B123" s="136" t="s">
        <v>656</v>
      </c>
      <c r="C123" s="127">
        <v>0</v>
      </c>
      <c r="D123" s="127">
        <v>0</v>
      </c>
    </row>
    <row r="124" spans="1:4" x14ac:dyDescent="0.2">
      <c r="A124" s="126">
        <v>1122</v>
      </c>
      <c r="B124" s="136" t="s">
        <v>657</v>
      </c>
      <c r="C124" s="137">
        <v>0</v>
      </c>
      <c r="D124" s="127">
        <v>0</v>
      </c>
    </row>
    <row r="125" spans="1:4" x14ac:dyDescent="0.2">
      <c r="A125" s="126">
        <v>1122</v>
      </c>
      <c r="B125" s="136" t="s">
        <v>658</v>
      </c>
      <c r="C125" s="127">
        <v>0</v>
      </c>
      <c r="D125" s="127">
        <v>0</v>
      </c>
    </row>
    <row r="126" spans="1:4" x14ac:dyDescent="0.2">
      <c r="A126" s="126"/>
      <c r="B126" s="138" t="s">
        <v>659</v>
      </c>
      <c r="C126" s="130">
        <f>C47+C48+C104-C110-C113</f>
        <v>365978.33999999997</v>
      </c>
      <c r="D126" s="130">
        <f>D47+D48+D104-D110-D113</f>
        <v>50361.58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2" t="s">
        <v>190</v>
      </c>
      <c r="B2" s="93" t="s">
        <v>50</v>
      </c>
    </row>
    <row r="3" spans="1:2" x14ac:dyDescent="0.2">
      <c r="B3" s="106"/>
    </row>
    <row r="4" spans="1:2" ht="14.1" customHeight="1" x14ac:dyDescent="0.2">
      <c r="A4" s="107" t="s">
        <v>27</v>
      </c>
      <c r="B4" s="97" t="s">
        <v>78</v>
      </c>
    </row>
    <row r="5" spans="1:2" ht="14.1" customHeight="1" x14ac:dyDescent="0.2">
      <c r="B5" s="97" t="s">
        <v>51</v>
      </c>
    </row>
    <row r="6" spans="1:2" ht="14.1" customHeight="1" x14ac:dyDescent="0.2">
      <c r="B6" s="97" t="s">
        <v>151</v>
      </c>
    </row>
    <row r="7" spans="1:2" ht="14.1" customHeight="1" x14ac:dyDescent="0.2">
      <c r="B7" s="97" t="s">
        <v>152</v>
      </c>
    </row>
    <row r="8" spans="1:2" ht="14.1" customHeight="1" x14ac:dyDescent="0.2"/>
    <row r="9" spans="1:2" x14ac:dyDescent="0.2">
      <c r="A9" s="107" t="s">
        <v>29</v>
      </c>
      <c r="B9" s="99" t="s">
        <v>597</v>
      </c>
    </row>
    <row r="10" spans="1:2" ht="15" customHeight="1" x14ac:dyDescent="0.2">
      <c r="B10" s="99" t="s">
        <v>75</v>
      </c>
    </row>
    <row r="11" spans="1:2" ht="15" customHeight="1" x14ac:dyDescent="0.2">
      <c r="B11" s="109" t="s">
        <v>195</v>
      </c>
    </row>
    <row r="12" spans="1:2" ht="15" customHeight="1" x14ac:dyDescent="0.2"/>
    <row r="13" spans="1:2" x14ac:dyDescent="0.2">
      <c r="A13" s="107" t="s">
        <v>76</v>
      </c>
      <c r="B13" s="97" t="s">
        <v>598</v>
      </c>
    </row>
    <row r="14" spans="1:2" ht="15" customHeight="1" x14ac:dyDescent="0.2">
      <c r="B14" s="97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2023-01-29T19:55:55Z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