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3040" windowHeight="9525" tabRatio="863" firstSheet="7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<sst xmlns="http://schemas.openxmlformats.org/spreadsheetml/2006/main" count="935" uniqueCount="664">
  <si>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</si>
  <si>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</si>
  <si>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</si>
  <si>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</si>
  <si>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</si>
  <si>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</si>
  <si>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</si>
  <si>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</si>
  <si>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</si>
  <si>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</si>
  <si>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</si>
  <si>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</si>
  <si>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</si>
  <si>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</si>
  <si>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</si>
  <si>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</si>
  <si>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</si>
  <si>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</si>
  <si>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</si>
  <si>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</si>
  <si>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</si>
  <si>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</si>
  <si>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</si>
  <si>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</si>
  <si>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</si>
  <si>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</si>
  <si>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</si>
  <si>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</si>
  <si>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</si>
  <si>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</si>
  <si>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</si>
  <si>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</si>
  <si>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</si>
  <si>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</si>
  <si>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</si>
  <si>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</si>
  <si>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</si>
  <si>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</si>
  <si>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</si>
  <si>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</si>
  <si>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</si>
  <si>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</si>
  <si>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</si>
  <si>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</si>
  <si>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</si>
  <si>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</si>
  <si>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</si>
  <si>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</si>
  <si>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</si>
  <si>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</si>
  <si>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</si>
  <si>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</si>
  <si>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</si>
  <si>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</si>
  <si>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</si>
  <si>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</si>
  <si>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</si>
  <si>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</si>
  <si>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</si>
  <si>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</si>
  <si>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</si>
  <si>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</si>
  <si>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</si>
  <si>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</si>
  <si>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</si>
  <si>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</si>
  <si>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</si>
  <si>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</si>
  <si>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</si>
  <si>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</si>
  <si>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</si>
  <si>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</si>
  <si>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</si>
  <si>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</si>
  <si>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</si>
  <si>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</si>
  <si>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</si>
  <si>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</si>
  <si>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</si>
  <si>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</si>
  <si>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</si>
  <si>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</si>
  <si>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</si>
  <si>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</si>
  <si>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</si>
  <si>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</si>
  <si>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</si>
  <si>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</si>
  <si>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</si>
  <si>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</si>
  <si>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</si>
  <si>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</si>
  <si>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</si>
  <si>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</si>
  <si>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</si>
  <si>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</si>
  <si>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</si>
  <si>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</si>
  <si>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</si>
  <si>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</si>
  <si>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</si>
  <si>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</si>
  <si>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</si>
  <si>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</si>
  <si>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</si>
  <si>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</si>
  <si>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</si>
  <si>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</si>
  <si>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</si>
  <si>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</si>
  <si>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</si>
  <si>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</si>
  <si>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</si>
  <si>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</si>
  <si>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</si>
  <si>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</si>
  <si>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</si>
  <si>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</si>
  <si>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</si>
  <si>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</si>
  <si>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</si>
  <si>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</si>
  <si>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</si>
  <si>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</si>
  <si>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</si>
  <si>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</si>
  <si>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</si>
  <si>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</si>
  <si>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</si>
  <si>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</si>
  <si>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</si>
  <si>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</si>
  <si>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</si>
  <si>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</si>
  <si>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</si>
  <si>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</si>
  <si>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</si>
  <si>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</si>
  <si>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</si>
  <si>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</si>
  <si>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</si>
  <si>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</si>
  <si>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</si>
  <si>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</si>
  <si>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</si>
  <si>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</si>
  <si>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</si>
  <si>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</si>
  <si>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</si>
  <si>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</si>
  <si>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</si>
  <si>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</si>
  <si>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</si>
  <si>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</si>
  <si>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</si>
  <si>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</si>
  <si>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</si>
  <si>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</si>
  <si>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</si>
  <si>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</si>
  <si>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</si>
  <si>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</si>
  <si>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</si>
  <si>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</si>
  <si>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</si>
  <si>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</si>
  <si>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</si>
  <si>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</si>
  <si>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</si>
  <si>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</si>
  <si>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</si>
  <si>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</si>
  <si>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</si>
  <si>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</si>
  <si>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</si>
  <si>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</si>
  <si>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</si>
  <si>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</si>
  <si>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</si>
  <si>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</si>
  <si>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</si>
  <si>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</si>
  <si>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</si>
  <si>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</si>
  <si>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</si>
  <si>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</si>
  <si>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</si>
  <si>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</si>
  <si>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</si>
  <si>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</si>
  <si>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</si>
  <si>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</si>
  <si>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</si>
  <si>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</si>
  <si>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</si>
  <si>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</si>
  <si>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</si>
  <si>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</si>
  <si>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</si>
  <si>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</si>
  <si>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</si>
  <si>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</si>
  <si>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</si>
  <si>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</si>
  <si>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</si>
  <si>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</si>
  <si>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</si>
  <si>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</si>
  <si>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</si>
  <si>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</si>
  <si>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</si>
  <si>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</si>
  <si>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</si>
  <si>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</si>
  <si>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</si>
  <si>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</si>
  <si>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</si>
  <si>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</si>
  <si>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</si>
  <si>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</si>
  <si>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</si>
  <si>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</si>
  <si>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</si>
  <si>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</si>
  <si>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</si>
  <si>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</si>
  <si>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</si>
  <si>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</si>
  <si>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</si>
  <si>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</si>
  <si>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</si>
  <si>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</si>
  <si>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</si>
  <si>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</si>
  <si>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</si>
  <si>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</si>
  <si>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</si>
  <si>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</si>
  <si>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</si>
  <si>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</si>
  <si>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</si>
  <si>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</si>
  <si>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</si>
  <si>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</si>
  <si>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</si>
  <si>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</si>
  <si>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</si>
  <si>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</si>
  <si>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</si>
  <si>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</si>
  <si>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</si>
  <si>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</si>
  <si>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</si>
  <si>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</si>
  <si>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</si>
  <si>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</si>
  <si>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</si>
  <si>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</si>
  <si>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</si>
  <si>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</si>
  <si>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</si>
  <si>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</si>
  <si>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</si>
  <si>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</si>
  <si>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</si>
  <si>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</si>
  <si>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</si>
  <si>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</si>
  <si>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</si>
  <si>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</si>
  <si>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</si>
  <si>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</si>
  <si>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</si>
  <si>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</si>
  <si>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</si>
  <si>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</si>
  <si>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</si>
  <si>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</si>
  <si>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</si>
  <si>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</si>
  <si>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</si>
  <si>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</si>
  <si>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</si>
  <si>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</si>
  <si>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</si>
  <si>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</si>
  <si>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</si>
  <si>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</si>
  <si>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</si>
  <si>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</si>
  <si>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</si>
  <si>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</si>
  <si>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</si>
  <si>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</si>
  <si>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</si>
  <si>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</si>
  <si>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</si>
  <si>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</si>
  <si>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</si>
  <si>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</si>
  <si>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</si>
  <si>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</si>
  <si>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</si>
  <si>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</si>
  <si>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</si>
  <si>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</si>
  <si>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</si>
  <si>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</si>
  <si>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</si>
  <si>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</si>
  <si>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</si>
  <si>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</si>
  <si>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</si>
  <si>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</si>
  <si>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</si>
  <si>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</si>
  <si>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</si>
  <si>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</si>
  <si>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</si>
  <si>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</si>
  <si>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</si>
  <si>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</si>
  <si>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</si>
  <si>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</si>
  <si>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</si>
  <si>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</si>
  <si>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</si>
  <si>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</si>
  <si>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</si>
  <si>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</si>
  <si>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</si>
  <si>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</si>
  <si>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</si>
  <si>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</si>
  <si>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</si>
  <si>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</si>
  <si>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</si>
  <si>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</si>
  <si>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</si>
  <si>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</si>
  <si>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</si>
  <si>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</si>
  <si>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</si>
  <si>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</si>
  <si>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</si>
  <si>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</si>
  <si>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</si>
  <si>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</si>
  <si>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</si>
  <si>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</si>
  <si>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</si>
  <si>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</si>
  <si>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</si>
  <si>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</si>
  <si>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</si>
  <si>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</si>
  <si>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</si>
  <si>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</si>
  <si>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</si>
  <si>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</si>
  <si>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</si>
  <si>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</si>
  <si>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</si>
  <si>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</si>
  <si>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</si>
  <si>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</si>
  <si>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</si>
  <si>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</si>
  <si>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</si>
  <si>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</si>
  <si>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</si>
  <si>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</si>
  <si>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</si>
  <si>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</si>
  <si>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</si>
  <si>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</si>
  <si>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</si>
  <si>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</si>
  <si>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</si>
  <si>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</si>
  <si>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</si>
  <si>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</si>
  <si>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</si>
  <si>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</si>
  <si>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</si>
  <si>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</si>
  <si>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</si>
  <si>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</si>
  <si>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</si>
  <si>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</si>
  <si>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</si>
  <si>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</si>
  <si>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</si>
  <si>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</si>
  <si>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</si>
  <si>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</si>
  <si>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</si>
  <si>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</si>
  <si>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</si>
  <si>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</si>
  <si>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</si>
  <si>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</si>
  <si>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</si>
  <si>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</si>
  <si>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</si>
  <si>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</si>
  <si>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</si>
  <si>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</si>
  <si>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</si>
  <si>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</si>
  <si>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</si>
  <si>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</si>
  <si>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</si>
  <si>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</si>
  <si>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</si>
  <si>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</si>
  <si>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</si>
  <si>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</si>
  <si>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</si>
  <si>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</si>
  <si>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</si>
  <si>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</si>
  <si>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</si>
  <si>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</si>
  <si>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</si>
  <si>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</si>
  <si>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</si>
  <si>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</si>
  <si>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</si>
  <si>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</si>
  <si>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</si>
  <si>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</si>
  <si>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</si>
  <si>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</si>
  <si>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</si>
  <si>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</si>
  <si>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</si>
  <si>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</si>
  <si>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</si>
  <si>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</si>
  <si>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</si>
  <si>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</si>
  <si>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</si>
  <si>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</si>
  <si>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</si>
  <si>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</si>
  <si>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</si>
  <si>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</si>
  <si>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</si>
  <si>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</si>
  <si>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</si>
  <si>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</si>
  <si>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</si>
  <si>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</si>
  <si>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</si>
  <si>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</si>
  <si>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</si>
  <si>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</si>
  <si>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</si>
  <si>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</si>
  <si>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</si>
  <si>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</si>
  <si>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</si>
  <si>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</si>
  <si>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</si>
  <si>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</si>
  <si>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</si>
  <si>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</si>
  <si>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</si>
  <si>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</si>
  <si>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</si>
  <si>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</si>
  <si>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</si>
  <si>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</si>
  <si>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</si>
  <si>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</si>
  <si>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</si>
  <si>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</si>
  <si>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</si>
  <si>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</si>
  <si>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</si>
  <si>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</si>
  <si>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</si>
  <si>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</si>
  <si>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</si>
  <si>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</si>
  <si>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</si>
  <si>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</si>
  <si>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</si>
  <si>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</si>
  <si>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</si>
  <si>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</si>
  <si>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</si>
  <si>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</si>
  <si>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</si>
  <si>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</si>
  <si>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</si>
  <si>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</si>
  <si>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</si>
  <si>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</si>
  <si>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</si>
  <si>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</si>
  <si>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</si>
  <si>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</si>
  <si>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</si>
  <si>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</si>
  <si>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</si>
  <si>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</si>
  <si>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</si>
  <si>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</si>
  <si>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</si>
  <si>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</si>
  <si>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</si>
  <si>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</si>
  <si>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</si>
  <si>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</si>
  <si>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</si>
  <si>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</si>
  <si>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</si>
  <si>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</si>
  <si>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</si>
  <si>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</si>
  <si>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</si>
  <si>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</si>
  <si>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</si>
  <si>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</si>
  <si>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</si>
  <si>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</si>
  <si>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</si>
  <si>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</si>
  <si>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</si>
  <si>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</si>
  <si>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</si>
  <si>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</si>
  <si>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</si>
  <si>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</si>
  <si>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</si>
  <si>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</si>
  <si>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</si>
  <si>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</si>
  <si>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</si>
  <si>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</si>
  <si>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</si>
  <si>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</si>
  <si>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</si>
  <si>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</si>
  <si>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</si>
  <si>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</si>
  <si>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</si>
  <si>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</si>
  <si>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</si>
  <si>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</si>
  <si>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</si>
  <si>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</si>
  <si>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</si>
  <si>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</si>
  <si>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</si>
  <si>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</si>
  <si>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</si>
  <si>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</si>
  <si>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</si>
  <si>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</si>
  <si>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</si>
  <si>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</si>
  <si>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</si>
  <si>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</si>
  <si>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</si>
  <si>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</si>
  <si>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</si>
  <si>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</si>
  <si>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</si>
  <si>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</si>
  <si>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</si>
  <si>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</si>
  <si>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</si>
  <si>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</si>
  <si>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</si>
  <si>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</si>
  <si>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</si>
  <si>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</si>
  <si>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</si>
  <si>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</si>
  <si>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</si>
  <si>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</si>
  <si>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</si>
  <si>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</si>
  <si>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</si>
  <si>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</si>
  <si>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</si>
  <si>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</si>
  <si>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</si>
  <si>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</si>
  <si>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</si>
  <si>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</si>
  <si>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</si>
  <si>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</si>
  <si>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</si>
  <si>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</si>
  <si>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</si>
  <si>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</si>
  <si>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</si>
  <si>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</si>
  <si>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</si>
  <si>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</si>
  <si>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</si>
  <si>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</si>
  <si>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</si>
  <si>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</si>
  <si>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</si>
  <si>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</si>
  <si>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</si>
  <si>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</si>
  <si>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</si>
  <si>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</si>
  <si>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</si>
  <si>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</si>
  <si>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</si>
  <si>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</si>
  <si>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</si>
  <si>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</si>
  <si>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</si>
  <si>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</si>
  <si>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</si>
  <si>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</si>
  <si>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</si>
  <si>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</si>
  <si>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</si>
  <si>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</si>
  <si>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</si>
  <si>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</si>
  <si>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</si>
  <si>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</si>
  <si>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</si>
  <si>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</si>
  <si>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</si>
  <si>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</si>
  <si>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</si>
  <si>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</si>
  <si>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</si>
  <si>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</si>
  <si>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</si>
  <si>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</si>
  <si>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</si>
  <si>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</si>
  <si>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</si>
  <si>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</si>
  <si>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</si>
  <si>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</si>
  <si>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</si>
  <si>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</si>
  <si>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</si>
  <si>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</si>
  <si>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</si>
  <si>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</si>
  <si>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</si>
  <si>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</si>
  <si>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</si>
  <si>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</si>
  <si>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</si>
  <si>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</si>
  <si>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</si>
  <si>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</si>
  <si>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Tierra Blanca, Guanajuato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</si>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</sst>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197977883.05000001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197977883.05000001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180743927.94999999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61619545.100000001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503212.74</v>
      </c>
    </row>
    <row r="11" spans="1:3" x14ac:dyDescent="0.2">
      <c r="A11" s="90">
        <v>2.4</v>
      </c>
      <c r="B11" s="77" t="s">
        <v>238</v>
      </c>
      <c r="C11" s="150">
        <v>73706.039999999994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2056395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1659127.08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80000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57247104.240000002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1103050.98</v>
      </c>
    </row>
    <row r="31" spans="1:3" x14ac:dyDescent="0.2">
      <c r="A31" s="90" t="s">
        <v>556</v>
      </c>
      <c r="B31" s="77" t="s">
        <v>439</v>
      </c>
      <c r="C31" s="150">
        <v>1103050.98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120227433.83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197977883.05000001</v>
      </c>
      <c r="E36" s="34">
        <v>-197977883.05000001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344825826.19999999</v>
      </c>
      <c r="E37" s="34">
        <v>-344825826.19999999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146872388.31999999</v>
      </c>
      <c r="E38" s="34">
        <v>-146872388.31999999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-41032356.770000003</v>
      </c>
      <c r="E39" s="34">
        <v>41032356.770000003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21908990.050000001</v>
      </c>
      <c r="E40" s="34">
        <v>-21908990.050000001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180743927.94999999</v>
      </c>
      <c r="E41" s="34">
        <v>-180743927.94999999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590688976.80999994</v>
      </c>
      <c r="E42" s="34">
        <v>-590688976.80999994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400715823.01999998</v>
      </c>
      <c r="E43" s="34">
        <v>-400715823.01999998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206404631.40000001</v>
      </c>
      <c r="E44" s="34">
        <v>-206404631.40000001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306930435.33999997</v>
      </c>
      <c r="E45" s="34">
        <v>-306930435.33999997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57941143.920000002</v>
      </c>
      <c r="E46" s="34">
        <v>-57941143.920000002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54358323.530000001</v>
      </c>
      <c r="E47" s="34">
        <v>-54358323.530000001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479020.35</v>
      </c>
      <c r="D15" s="24">
        <v>474369.54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309623.2</v>
      </c>
      <c r="D20" s="24">
        <v>309623.2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622187.38</v>
      </c>
      <c r="D23" s="24">
        <v>622187.38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9148318.8399999999</v>
      </c>
      <c r="D27" s="24">
        <v>9148318.8399999999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17550</v>
      </c>
    </row>
    <row r="42" spans="1:8" x14ac:dyDescent="0.2">
      <c r="A42" s="22">
        <v>1151</v>
      </c>
      <c r="B42" s="20" t="s">
        <v>223</v>
      </c>
      <c r="C42" s="24">
        <v>17550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395774489.98000002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8238459.6100000003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385889160.81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26541578.830000002</v>
      </c>
      <c r="D62" s="24">
        <f t="shared" ref="D62:E62" si="0">SUM(D63:D70)</f>
        <v>1044740.38</v>
      </c>
      <c r="E62" s="24">
        <f t="shared" si="0"/>
        <v>9840009.5</v>
      </c>
    </row>
    <row r="63" spans="1:9" x14ac:dyDescent="0.2">
      <c r="A63" s="22">
        <v>1241</v>
      </c>
      <c r="B63" s="20" t="s">
        <v>237</v>
      </c>
      <c r="C63" s="24">
        <v>4641504.21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786700.19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7114.44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13577723.779999999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48319.27</v>
      </c>
      <c r="D67" s="24">
        <v>1044740.38</v>
      </c>
      <c r="E67" s="24">
        <v>9840009.5</v>
      </c>
    </row>
    <row r="68" spans="1:9" x14ac:dyDescent="0.2">
      <c r="A68" s="22">
        <v>1246</v>
      </c>
      <c r="B68" s="20" t="s">
        <v>242</v>
      </c>
      <c r="C68" s="24">
        <v>7476236.9400000004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387224.3</v>
      </c>
      <c r="D74" s="24">
        <f>SUM(D75:D79)</f>
        <v>24314.959999999999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43226.73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343997.57</v>
      </c>
      <c r="D78" s="24">
        <v>24314.959999999999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13971397.51</v>
      </c>
      <c r="D110" s="24">
        <f>SUM(D111:D119)</f>
        <v>13971397.51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6054041.5800000001</v>
      </c>
      <c r="D111" s="24">
        <f>C111</f>
        <v>6054041.5800000001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756579.22</v>
      </c>
      <c r="D112" s="24">
        <f t="shared" ref="D112:D119" si="1">C112</f>
        <v>756579.22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-879229.14</v>
      </c>
      <c r="D113" s="24">
        <f t="shared" si="1"/>
        <v>-879229.14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2626.18</v>
      </c>
      <c r="D115" s="24">
        <f t="shared" si="1"/>
        <v>2626.18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854952.43</v>
      </c>
      <c r="D117" s="24">
        <f t="shared" si="1"/>
        <v>854952.43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7182427.2400000002</v>
      </c>
      <c r="D119" s="24">
        <f t="shared" si="1"/>
        <v>7182427.2400000002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5281275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1393881.92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1255492.98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138388.94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3313899.37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338909.8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2859488.97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115500.6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335018.58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335018.58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238475.13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208812.25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29662.880000000001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192696608.05000001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117433242.97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70110257.700000003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46044546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199999.97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1078439.3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75263365.079999998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75263365.079999998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120227433.83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80980349.060000002</v>
      </c>
      <c r="D99" s="57">
        <f>C99/$C$98</f>
        <v>0.67355965672947116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42973232.93</v>
      </c>
      <c r="D100" s="57">
        <f t="shared" ref="D100:D163" si="0">C100/$C$98</f>
        <v>0.35743283842158341</v>
      </c>
      <c r="E100" s="56"/>
    </row>
    <row r="101" spans="1:5" x14ac:dyDescent="0.2">
      <c r="A101" s="54">
        <v>5111</v>
      </c>
      <c r="B101" s="51" t="s">
        <v>361</v>
      </c>
      <c r="C101" s="55">
        <v>31645252.52</v>
      </c>
      <c r="D101" s="57">
        <f t="shared" si="0"/>
        <v>0.26321157752352903</v>
      </c>
      <c r="E101" s="56"/>
    </row>
    <row r="102" spans="1:5" x14ac:dyDescent="0.2">
      <c r="A102" s="54">
        <v>5112</v>
      </c>
      <c r="B102" s="51" t="s">
        <v>362</v>
      </c>
      <c r="C102" s="55">
        <v>2488659.81</v>
      </c>
      <c r="D102" s="57">
        <f t="shared" si="0"/>
        <v>2.0699600172111567E-2</v>
      </c>
      <c r="E102" s="56"/>
    </row>
    <row r="103" spans="1:5" x14ac:dyDescent="0.2">
      <c r="A103" s="54">
        <v>5113</v>
      </c>
      <c r="B103" s="51" t="s">
        <v>363</v>
      </c>
      <c r="C103" s="55">
        <v>5429877.8099999996</v>
      </c>
      <c r="D103" s="57">
        <f t="shared" si="0"/>
        <v>4.5163384404243168E-2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3409442.79</v>
      </c>
      <c r="D105" s="57">
        <f t="shared" si="0"/>
        <v>2.8358276321699648E-2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12261275.17</v>
      </c>
      <c r="D107" s="57">
        <f t="shared" si="0"/>
        <v>0.10198400464354318</v>
      </c>
      <c r="E107" s="56"/>
    </row>
    <row r="108" spans="1:5" x14ac:dyDescent="0.2">
      <c r="A108" s="54">
        <v>5121</v>
      </c>
      <c r="B108" s="51" t="s">
        <v>368</v>
      </c>
      <c r="C108" s="55">
        <v>569568.57999999996</v>
      </c>
      <c r="D108" s="57">
        <f t="shared" si="0"/>
        <v>4.737426075361156E-3</v>
      </c>
      <c r="E108" s="56"/>
    </row>
    <row r="109" spans="1:5" x14ac:dyDescent="0.2">
      <c r="A109" s="54">
        <v>5122</v>
      </c>
      <c r="B109" s="51" t="s">
        <v>369</v>
      </c>
      <c r="C109" s="55">
        <v>1193497.3799999999</v>
      </c>
      <c r="D109" s="57">
        <f t="shared" si="0"/>
        <v>9.9269970420194555E-3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793635.15</v>
      </c>
      <c r="D111" s="57">
        <f t="shared" si="0"/>
        <v>6.6011152755883458E-3</v>
      </c>
      <c r="E111" s="56"/>
    </row>
    <row r="112" spans="1:5" x14ac:dyDescent="0.2">
      <c r="A112" s="54">
        <v>5125</v>
      </c>
      <c r="B112" s="51" t="s">
        <v>372</v>
      </c>
      <c r="C112" s="55">
        <v>10890.14</v>
      </c>
      <c r="D112" s="57">
        <f t="shared" si="0"/>
        <v>9.057949299157889E-5</v>
      </c>
      <c r="E112" s="56"/>
    </row>
    <row r="113" spans="1:5" x14ac:dyDescent="0.2">
      <c r="A113" s="54">
        <v>5126</v>
      </c>
      <c r="B113" s="51" t="s">
        <v>373</v>
      </c>
      <c r="C113" s="55">
        <v>9035976.7799999993</v>
      </c>
      <c r="D113" s="57">
        <f t="shared" si="0"/>
        <v>7.5157362110687242E-2</v>
      </c>
      <c r="E113" s="56"/>
    </row>
    <row r="114" spans="1:5" x14ac:dyDescent="0.2">
      <c r="A114" s="54">
        <v>5127</v>
      </c>
      <c r="B114" s="51" t="s">
        <v>374</v>
      </c>
      <c r="C114" s="55">
        <v>657707.14</v>
      </c>
      <c r="D114" s="57">
        <f t="shared" si="0"/>
        <v>5.4705246468953932E-3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25745840.960000001</v>
      </c>
      <c r="D117" s="57">
        <f t="shared" si="0"/>
        <v>0.21414281366434454</v>
      </c>
      <c r="E117" s="56"/>
    </row>
    <row r="118" spans="1:5" x14ac:dyDescent="0.2">
      <c r="A118" s="54">
        <v>5131</v>
      </c>
      <c r="B118" s="51" t="s">
        <v>378</v>
      </c>
      <c r="C118" s="55">
        <v>2568409.9700000002</v>
      </c>
      <c r="D118" s="57">
        <f t="shared" si="0"/>
        <v>2.1362927646211744E-2</v>
      </c>
      <c r="E118" s="56"/>
    </row>
    <row r="119" spans="1:5" x14ac:dyDescent="0.2">
      <c r="A119" s="54">
        <v>5132</v>
      </c>
      <c r="B119" s="51" t="s">
        <v>379</v>
      </c>
      <c r="C119" s="55">
        <v>1412108.24</v>
      </c>
      <c r="D119" s="57">
        <f t="shared" si="0"/>
        <v>1.1745307996814624E-2</v>
      </c>
      <c r="E119" s="56"/>
    </row>
    <row r="120" spans="1:5" x14ac:dyDescent="0.2">
      <c r="A120" s="54">
        <v>5133</v>
      </c>
      <c r="B120" s="51" t="s">
        <v>380</v>
      </c>
      <c r="C120" s="55">
        <v>597408.30000000005</v>
      </c>
      <c r="D120" s="57">
        <f t="shared" si="0"/>
        <v>4.9689848728263425E-3</v>
      </c>
      <c r="E120" s="56"/>
    </row>
    <row r="121" spans="1:5" x14ac:dyDescent="0.2">
      <c r="A121" s="54">
        <v>5134</v>
      </c>
      <c r="B121" s="51" t="s">
        <v>381</v>
      </c>
      <c r="C121" s="55">
        <v>332241.58</v>
      </c>
      <c r="D121" s="57">
        <f t="shared" si="0"/>
        <v>2.7634423310555329E-3</v>
      </c>
      <c r="E121" s="56"/>
    </row>
    <row r="122" spans="1:5" x14ac:dyDescent="0.2">
      <c r="A122" s="54">
        <v>5135</v>
      </c>
      <c r="B122" s="51" t="s">
        <v>382</v>
      </c>
      <c r="C122" s="55">
        <v>4041249.63</v>
      </c>
      <c r="D122" s="57">
        <f t="shared" si="0"/>
        <v>3.3613373431177727E-2</v>
      </c>
      <c r="E122" s="56"/>
    </row>
    <row r="123" spans="1:5" x14ac:dyDescent="0.2">
      <c r="A123" s="54">
        <v>5136</v>
      </c>
      <c r="B123" s="51" t="s">
        <v>383</v>
      </c>
      <c r="C123" s="55">
        <v>388636.92</v>
      </c>
      <c r="D123" s="57">
        <f t="shared" si="0"/>
        <v>3.2325144737724958E-3</v>
      </c>
      <c r="E123" s="56"/>
    </row>
    <row r="124" spans="1:5" x14ac:dyDescent="0.2">
      <c r="A124" s="54">
        <v>5137</v>
      </c>
      <c r="B124" s="51" t="s">
        <v>384</v>
      </c>
      <c r="C124" s="55">
        <v>1213775.3799999999</v>
      </c>
      <c r="D124" s="57">
        <f t="shared" si="0"/>
        <v>1.0095660710152578E-2</v>
      </c>
      <c r="E124" s="56"/>
    </row>
    <row r="125" spans="1:5" x14ac:dyDescent="0.2">
      <c r="A125" s="54">
        <v>5138</v>
      </c>
      <c r="B125" s="51" t="s">
        <v>385</v>
      </c>
      <c r="C125" s="55">
        <v>14002720.939999999</v>
      </c>
      <c r="D125" s="57">
        <f t="shared" si="0"/>
        <v>0.11646860033459304</v>
      </c>
      <c r="E125" s="56"/>
    </row>
    <row r="126" spans="1:5" x14ac:dyDescent="0.2">
      <c r="A126" s="54">
        <v>5139</v>
      </c>
      <c r="B126" s="51" t="s">
        <v>386</v>
      </c>
      <c r="C126" s="55">
        <v>1189290</v>
      </c>
      <c r="D126" s="57">
        <f t="shared" si="0"/>
        <v>9.8920018677404395E-3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35347714.600000001</v>
      </c>
      <c r="D127" s="57">
        <f t="shared" si="0"/>
        <v>0.29400706206522881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5713006.71</v>
      </c>
      <c r="D128" s="57">
        <f t="shared" si="0"/>
        <v>4.751832862105429E-2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5713006.71</v>
      </c>
      <c r="D130" s="57">
        <f t="shared" si="0"/>
        <v>4.751832862105429E-2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3828870</v>
      </c>
      <c r="D134" s="57">
        <f t="shared" si="0"/>
        <v>3.1846891163076568E-2</v>
      </c>
      <c r="E134" s="56"/>
    </row>
    <row r="135" spans="1:5" x14ac:dyDescent="0.2">
      <c r="A135" s="54">
        <v>5231</v>
      </c>
      <c r="B135" s="51" t="s">
        <v>394</v>
      </c>
      <c r="C135" s="55">
        <v>3828870</v>
      </c>
      <c r="D135" s="57">
        <f t="shared" si="0"/>
        <v>3.1846891163076568E-2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25805837.890000001</v>
      </c>
      <c r="D137" s="57">
        <f t="shared" si="0"/>
        <v>0.21464184228109795</v>
      </c>
      <c r="E137" s="56"/>
    </row>
    <row r="138" spans="1:5" x14ac:dyDescent="0.2">
      <c r="A138" s="54">
        <v>5241</v>
      </c>
      <c r="B138" s="51" t="s">
        <v>396</v>
      </c>
      <c r="C138" s="55">
        <v>25789837.890000001</v>
      </c>
      <c r="D138" s="57">
        <f t="shared" si="0"/>
        <v>0.21450876117398041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16000</v>
      </c>
      <c r="D140" s="57">
        <f t="shared" si="0"/>
        <v>1.3308110711756344E-4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2796319.19</v>
      </c>
      <c r="D160" s="57">
        <f t="shared" si="0"/>
        <v>2.3258578353705515E-2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2796319.19</v>
      </c>
      <c r="D167" s="57">
        <f t="shared" si="1"/>
        <v>2.3258578353705515E-2</v>
      </c>
      <c r="E167" s="56"/>
    </row>
    <row r="168" spans="1:5" x14ac:dyDescent="0.2">
      <c r="A168" s="54">
        <v>5331</v>
      </c>
      <c r="B168" s="51" t="s">
        <v>422</v>
      </c>
      <c r="C168" s="55">
        <v>2796319.19</v>
      </c>
      <c r="D168" s="57">
        <f t="shared" si="1"/>
        <v>2.3258578353705515E-2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1103050.98</v>
      </c>
      <c r="D185" s="57">
        <f t="shared" si="1"/>
        <v>9.1747028515945829E-3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1103050.98</v>
      </c>
      <c r="D186" s="57">
        <f t="shared" si="1"/>
        <v>9.1747028515945829E-3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32375.35</v>
      </c>
      <c r="D189" s="57">
        <f t="shared" si="1"/>
        <v>2.6928421383241294E-4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1044740.38</v>
      </c>
      <c r="D191" s="57">
        <f t="shared" si="1"/>
        <v>8.6897004013014954E-3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25935.25</v>
      </c>
      <c r="D193" s="57">
        <f t="shared" si="1"/>
        <v>2.157182364606742E-4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18583052.469999999</v>
      </c>
    </row>
    <row r="9" spans="1:5" x14ac:dyDescent="0.2">
      <c r="A9" s="33">
        <v>3120</v>
      </c>
      <c r="B9" s="29" t="s">
        <v>465</v>
      </c>
      <c r="C9" s="34">
        <v>121036.11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77750449.219999999</v>
      </c>
    </row>
    <row r="15" spans="1:5" x14ac:dyDescent="0.2">
      <c r="A15" s="33">
        <v>3220</v>
      </c>
      <c r="B15" s="29" t="s">
        <v>469</v>
      </c>
      <c r="C15" s="34">
        <v>377167740.61000001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51734036.369999997</v>
      </c>
      <c r="D9" s="34">
        <v>27212700.23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176753.5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13459.1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51734036.369999997</v>
      </c>
      <c r="D15" s="135">
        <f>SUM(D8:D14)</f>
        <v>27402912.830000002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57327104.240000002</v>
      </c>
      <c r="D20" s="135">
        <f>SUM(D21:D27)</f>
        <v>57327104.240000002</v>
      </c>
      <c r="E20" s="130"/>
    </row>
    <row r="21" spans="1:5" x14ac:dyDescent="0.2">
      <c r="A21" s="33">
        <v>1231</v>
      </c>
      <c r="B21" s="29" t="s">
        <v>229</v>
      </c>
      <c r="C21" s="34">
        <v>80000</v>
      </c>
      <c r="D21" s="132">
        <v>80000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57247104.240000002</v>
      </c>
      <c r="D25" s="132">
        <v>57247104.240000002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4292440.8600000003</v>
      </c>
      <c r="D28" s="135">
        <f>SUM(D29:D36)</f>
        <v>4292440.8600000003</v>
      </c>
      <c r="E28" s="130"/>
    </row>
    <row r="29" spans="1:5" x14ac:dyDescent="0.2">
      <c r="A29" s="33">
        <v>1241</v>
      </c>
      <c r="B29" s="29" t="s">
        <v>237</v>
      </c>
      <c r="C29" s="34">
        <v>503212.74</v>
      </c>
      <c r="D29" s="132">
        <v>503212.74</v>
      </c>
      <c r="E29" s="130"/>
    </row>
    <row r="30" spans="1:5" x14ac:dyDescent="0.2">
      <c r="A30" s="33">
        <v>1242</v>
      </c>
      <c r="B30" s="29" t="s">
        <v>238</v>
      </c>
      <c r="C30" s="34">
        <v>73706.039999999994</v>
      </c>
      <c r="D30" s="132">
        <v>73706.039999999994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2056395</v>
      </c>
      <c r="D32" s="132">
        <v>2056395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1659127.08</v>
      </c>
      <c r="D34" s="132">
        <v>1659127.08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61619545.100000001</v>
      </c>
      <c r="D43" s="135">
        <f>D20+D28+D37</f>
        <v>61619545.100000001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77750449.219999999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4685401.2799999993</v>
      </c>
      <c r="D48" s="135">
        <f>D51+D63+D91+D94+D49</f>
        <v>7616755.8399999999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25480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25480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25480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1103050.98</v>
      </c>
      <c r="D63" s="135">
        <f>D64+D73+D76+D82</f>
        <v>670079.14</v>
      </c>
    </row>
    <row r="64" spans="1:4" x14ac:dyDescent="0.2">
      <c r="A64" s="33">
        <v>5510</v>
      </c>
      <c r="B64" s="29" t="s">
        <v>439</v>
      </c>
      <c r="C64" s="34">
        <f>SUM(C65:C72)</f>
        <v>1103050.98</v>
      </c>
      <c r="D64" s="34">
        <f>SUM(D65:D72)</f>
        <v>670079.14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32375.35</v>
      </c>
      <c r="D67" s="34">
        <v>32375.38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1044740.38</v>
      </c>
      <c r="D69" s="34">
        <v>605256.92000000004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25935.25</v>
      </c>
      <c r="D71" s="34">
        <v>32446.84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6921196.7000000002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6921196.7000000002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6921196.7000000002</v>
      </c>
    </row>
    <row r="94" spans="1:4" x14ac:dyDescent="0.2">
      <c r="A94" s="133">
        <v>2110</v>
      </c>
      <c r="B94" s="139" t="s">
        <v>630</v>
      </c>
      <c r="C94" s="135">
        <f>SUM(C95:C99)</f>
        <v>3582350.3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3133540.76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40154.14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74211.399999999994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334444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82435850.5</v>
      </c>
      <c r="D122" s="135">
        <f>D47+D48+D100-D106-D109</f>
        <v>7616755.8399999999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2024-02-29T16:41:15Z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