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2DO TRIMESTRE 2020\DIGITALES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E31" i="4" s="1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21" i="4" l="1"/>
  <c r="E21" i="4"/>
  <c r="H39" i="4"/>
  <c r="E39" i="4"/>
  <c r="H16" i="4"/>
  <c r="E16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<sst xmlns="http://schemas.openxmlformats.org/spreadsheetml/2006/main" count="98" uniqueCount="50">
  <si>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</si>
  <si>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</si>
  <si>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</si>
  <si>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</si>
  <si>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</si>
  <si>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</si>
  <si>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</si>
  <si>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</si>
  <si>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</si>
  <si>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</si>
  <si>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</si>
  <si>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</si>
  <si>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</si>
  <si>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</si>
  <si>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</si>
  <si>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</si>
  <si>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</si>
  <si>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</si>
  <si>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</si>
  <si>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</si>
  <si>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</si>
  <si>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</si>
  <si>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</si>
  <si>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</si>
  <si>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</si>
  <si>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</si>
  <si>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</si>
  <si>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</si>
  <si>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</si>
  <si>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</si>
  <si>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</si>
  <si>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</si>
  <si>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</si>
  <si>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</si>
  <si>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</si>
  <si>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</si>
  <si>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</si>
  <si>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</si>
  <si>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</si>
  <si>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</si>
  <si>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</si>
  <si>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</si>
  <si>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</si>
  <si>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</si>
  <si>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</si>
  <si>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</si>
  <si>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</si>
  <si>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</si>
  <si>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</si>
  <si>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TIERRA BLANCA, GUANAJUATO
ESTADO ANALÍTICO DE INGRESOS
DEL 1 DE ENERO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</si>
</sst>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topLeftCell="A37" zoomScaleNormal="100" workbookViewId="0">
      <selection activeCell="C52" sqref="C5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49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1184608.8</v>
      </c>
      <c r="D5" s="21">
        <v>0</v>
      </c>
      <c r="E5" s="21">
        <f>C5+D5</f>
        <v>1184608.8</v>
      </c>
      <c r="F5" s="21">
        <v>774040.37</v>
      </c>
      <c r="G5" s="21">
        <v>774040.37</v>
      </c>
      <c r="H5" s="21">
        <f>G5-C5</f>
        <v>-410568.43000000005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1925116</v>
      </c>
      <c r="D8" s="22">
        <v>-30000</v>
      </c>
      <c r="E8" s="22">
        <f t="shared" si="0"/>
        <v>1895116</v>
      </c>
      <c r="F8" s="22">
        <v>983606.45</v>
      </c>
      <c r="G8" s="22">
        <v>983606.45</v>
      </c>
      <c r="H8" s="22">
        <f t="shared" si="1"/>
        <v>-941509.55</v>
      </c>
      <c r="I8" s="45" t="s">
        <v>39</v>
      </c>
    </row>
    <row r="9" spans="1:9" x14ac:dyDescent="0.2">
      <c r="A9" s="33"/>
      <c r="B9" s="43" t="s">
        <v>4</v>
      </c>
      <c r="C9" s="22">
        <v>56247.199999999997</v>
      </c>
      <c r="D9" s="22">
        <v>30000</v>
      </c>
      <c r="E9" s="22">
        <f t="shared" si="0"/>
        <v>86247.2</v>
      </c>
      <c r="F9" s="22">
        <v>86606.73</v>
      </c>
      <c r="G9" s="22">
        <v>86606.73</v>
      </c>
      <c r="H9" s="22">
        <f t="shared" si="1"/>
        <v>30359.53</v>
      </c>
      <c r="I9" s="45" t="s">
        <v>40</v>
      </c>
    </row>
    <row r="10" spans="1:9" x14ac:dyDescent="0.2">
      <c r="A10" s="34"/>
      <c r="B10" s="44" t="s">
        <v>5</v>
      </c>
      <c r="C10" s="22">
        <v>242516</v>
      </c>
      <c r="D10" s="22">
        <v>0</v>
      </c>
      <c r="E10" s="22">
        <f t="shared" ref="E10:E13" si="2">C10+D10</f>
        <v>242516</v>
      </c>
      <c r="F10" s="22">
        <v>122582.78</v>
      </c>
      <c r="G10" s="22">
        <v>122582.78</v>
      </c>
      <c r="H10" s="22">
        <f t="shared" ref="H10:H13" si="3">G10-C10</f>
        <v>-119933.22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90722000</v>
      </c>
      <c r="D12" s="22">
        <v>4951550.22</v>
      </c>
      <c r="E12" s="22">
        <f t="shared" si="2"/>
        <v>95673550.219999999</v>
      </c>
      <c r="F12" s="22">
        <v>48281125.170000002</v>
      </c>
      <c r="G12" s="22">
        <v>48281125.170000002</v>
      </c>
      <c r="H12" s="22">
        <f t="shared" si="3"/>
        <v>-42440874.829999998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21980329.949999999</v>
      </c>
      <c r="E14" s="22">
        <f t="shared" ref="E14" si="4">C14+D14</f>
        <v>21980329.949999999</v>
      </c>
      <c r="F14" s="22">
        <v>20425227.75</v>
      </c>
      <c r="G14" s="22">
        <v>20425227.75</v>
      </c>
      <c r="H14" s="22">
        <f t="shared" ref="H14" si="5">G14-C14</f>
        <v>20425227.75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94130488</v>
      </c>
      <c r="D16" s="23">
        <f t="shared" ref="D16:H16" si="6">SUM(D5:D14)</f>
        <v>26931880.169999998</v>
      </c>
      <c r="E16" s="23">
        <f t="shared" si="6"/>
        <v>121062368.17</v>
      </c>
      <c r="F16" s="23">
        <f t="shared" si="6"/>
        <v>70673189.25</v>
      </c>
      <c r="G16" s="11">
        <f t="shared" si="6"/>
        <v>70673189.25</v>
      </c>
      <c r="H16" s="12">
        <f t="shared" si="6"/>
        <v>-23457298.75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94130488</v>
      </c>
      <c r="D21" s="24">
        <f t="shared" si="7"/>
        <v>4951550.22</v>
      </c>
      <c r="E21" s="24">
        <f t="shared" si="7"/>
        <v>99082038.219999999</v>
      </c>
      <c r="F21" s="24">
        <f t="shared" si="7"/>
        <v>50247961.5</v>
      </c>
      <c r="G21" s="24">
        <f t="shared" si="7"/>
        <v>50247961.5</v>
      </c>
      <c r="H21" s="24">
        <f t="shared" si="7"/>
        <v>-43882526.5</v>
      </c>
      <c r="I21" s="45" t="s">
        <v>46</v>
      </c>
    </row>
    <row r="22" spans="1:9" x14ac:dyDescent="0.2">
      <c r="A22" s="16"/>
      <c r="B22" s="17" t="s">
        <v>0</v>
      </c>
      <c r="C22" s="25">
        <v>1184608.8</v>
      </c>
      <c r="D22" s="25">
        <v>0</v>
      </c>
      <c r="E22" s="25">
        <f t="shared" ref="E22:E25" si="8">C22+D22</f>
        <v>1184608.8</v>
      </c>
      <c r="F22" s="25">
        <v>774040.37</v>
      </c>
      <c r="G22" s="25">
        <v>774040.37</v>
      </c>
      <c r="H22" s="25">
        <f t="shared" ref="H22:H25" si="9">G22-C22</f>
        <v>-410568.43000000005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1925116</v>
      </c>
      <c r="D25" s="25">
        <v>-30000</v>
      </c>
      <c r="E25" s="25">
        <f t="shared" si="8"/>
        <v>1895116</v>
      </c>
      <c r="F25" s="25">
        <v>983606.45</v>
      </c>
      <c r="G25" s="25">
        <v>983606.45</v>
      </c>
      <c r="H25" s="25">
        <f t="shared" si="9"/>
        <v>-941509.55</v>
      </c>
      <c r="I25" s="45" t="s">
        <v>39</v>
      </c>
    </row>
    <row r="26" spans="1:9" x14ac:dyDescent="0.2">
      <c r="A26" s="16"/>
      <c r="B26" s="17" t="s">
        <v>28</v>
      </c>
      <c r="C26" s="25">
        <v>56247.199999999997</v>
      </c>
      <c r="D26" s="25">
        <v>30000</v>
      </c>
      <c r="E26" s="25">
        <f t="shared" ref="E26" si="10">C26+D26</f>
        <v>86247.2</v>
      </c>
      <c r="F26" s="25">
        <v>86606.73</v>
      </c>
      <c r="G26" s="25">
        <v>86606.73</v>
      </c>
      <c r="H26" s="25">
        <f t="shared" ref="H26" si="11">G26-C26</f>
        <v>30359.53</v>
      </c>
      <c r="I26" s="45" t="s">
        <v>40</v>
      </c>
    </row>
    <row r="27" spans="1:9" x14ac:dyDescent="0.2">
      <c r="A27" s="16"/>
      <c r="B27" s="17" t="s">
        <v>29</v>
      </c>
      <c r="C27" s="25">
        <v>242516</v>
      </c>
      <c r="D27" s="25">
        <v>0</v>
      </c>
      <c r="E27" s="25">
        <f t="shared" ref="E27:E29" si="12">C27+D27</f>
        <v>242516</v>
      </c>
      <c r="F27" s="25">
        <v>122582.78</v>
      </c>
      <c r="G27" s="25">
        <v>122582.78</v>
      </c>
      <c r="H27" s="25">
        <f t="shared" ref="H27:H29" si="13">G27-C27</f>
        <v>-119933.22</v>
      </c>
      <c r="I27" s="45" t="s">
        <v>41</v>
      </c>
    </row>
    <row r="28" spans="1:9" ht="22.5" x14ac:dyDescent="0.2">
      <c r="A28" s="16"/>
      <c r="B28" s="17" t="s">
        <v>30</v>
      </c>
      <c r="C28" s="25">
        <v>90722000</v>
      </c>
      <c r="D28" s="25">
        <v>4951550.22</v>
      </c>
      <c r="E28" s="25">
        <f t="shared" si="12"/>
        <v>95673550.219999999</v>
      </c>
      <c r="F28" s="25">
        <v>48281125.170000002</v>
      </c>
      <c r="G28" s="25">
        <v>48281125.170000002</v>
      </c>
      <c r="H28" s="25">
        <f t="shared" si="13"/>
        <v>-42440874.829999998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21980329.949999999</v>
      </c>
      <c r="E37" s="26">
        <f t="shared" si="17"/>
        <v>21980329.949999999</v>
      </c>
      <c r="F37" s="26">
        <f t="shared" si="17"/>
        <v>20425227.75</v>
      </c>
      <c r="G37" s="26">
        <f t="shared" si="17"/>
        <v>20425227.75</v>
      </c>
      <c r="H37" s="26">
        <f t="shared" si="17"/>
        <v>20425227.75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21980329.949999999</v>
      </c>
      <c r="E38" s="25">
        <f>C38+D38</f>
        <v>21980329.949999999</v>
      </c>
      <c r="F38" s="25">
        <v>20425227.75</v>
      </c>
      <c r="G38" s="25">
        <v>20425227.75</v>
      </c>
      <c r="H38" s="25">
        <f>G38-C38</f>
        <v>20425227.75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94130488</v>
      </c>
      <c r="D39" s="23">
        <f t="shared" ref="D39:H39" si="18">SUM(D37+D31+D21)</f>
        <v>26931880.169999998</v>
      </c>
      <c r="E39" s="23">
        <f t="shared" si="18"/>
        <v>121062368.17</v>
      </c>
      <c r="F39" s="23">
        <f t="shared" si="18"/>
        <v>70673189.25</v>
      </c>
      <c r="G39" s="23">
        <f t="shared" si="18"/>
        <v>70673189.25</v>
      </c>
      <c r="H39" s="12">
        <f t="shared" si="18"/>
        <v>-23457298.75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45" spans="1:9" ht="30.75" customHeight="1" x14ac:dyDescent="0.2">
      <c r="B45" s="46"/>
      <c r="C45" s="46"/>
      <c r="D45" s="46"/>
      <c r="E45" s="46"/>
      <c r="F45" s="46"/>
      <c r="G45" s="46"/>
      <c r="H45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2020-07-28T15:21:55Z</cp:lastPrinted>
  <dcterms:created xsi:type="dcterms:W3CDTF">2012-12-11T20:48:19Z</dcterms:created>
  <dcterms:modified xsi:type="dcterms:W3CDTF">2020-07-28T16:38:00Z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