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Documentos\4to TRIMESTRE 2021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E16" i="4" s="1"/>
  <c r="H6" i="4"/>
  <c r="E6" i="4"/>
  <c r="H5" i="4"/>
  <c r="E5" i="4"/>
  <c r="E21" i="4" l="1"/>
  <c r="E39" i="4" s="1"/>
  <c r="H21" i="4"/>
  <c r="H39" i="4" s="1"/>
  <c r="H16" i="4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<sst xmlns="http://schemas.openxmlformats.org/spreadsheetml/2006/main" count="98" uniqueCount="50">
  <si>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</si>
  <si>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</si>
  <si>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</si>
  <si>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</si>
  <si>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</si>
  <si>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</si>
  <si>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</si>
  <si>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</si>
  <si>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</si>
  <si>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</si>
  <si>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</si>
  <si>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</si>
  <si>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</si>
  <si>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</si>
  <si>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</si>
  <si>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</si>
  <si>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</si>
  <si>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</si>
  <si>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</si>
  <si>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</si>
  <si>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</si>
  <si>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</si>
  <si>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</si>
  <si>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</si>
  <si>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</si>
  <si>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</si>
  <si>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</si>
  <si>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</si>
  <si>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</si>
  <si>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</si>
  <si>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</si>
  <si>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</si>
  <si>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</si>
  <si>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</si>
  <si>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</si>
  <si>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</si>
  <si>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</si>
  <si>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</si>
  <si>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</si>
  <si>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</si>
  <si>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</si>
  <si>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</si>
  <si>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</si>
  <si>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</si>
  <si>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</si>
  <si>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</si>
  <si>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</si>
  <si>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</si>
  <si>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</si>
  <si>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Tierra Blanca, Guanajuato
Estado Analítico de Ingresos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</si>
</sst>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2879273</xdr:colOff>
      <xdr:row>45</xdr:row>
      <xdr:rowOff>114301</xdr:rowOff>
    </xdr:from>
    <xdr:to>
      <xdr:col>3</xdr:col>
      <xdr:colOff>942975</xdr:colOff>
      <xdr:row>50</xdr:row>
      <xdr:rowOff>9526</xdr:rowOff>
    </xdr:to>
    <xdr:sp macro="" textlink="">
      <xdr:nvSpPr>
        <xdr:cNvPr id="2" name="CuadroTexto 1"/>
        <xdr:cNvSpPr txBox="1"/>
      </xdr:nvSpPr>
      <xdr:spPr>
        <a:xfrm>
          <a:off x="2984048" y="8705851"/>
          <a:ext cx="2654752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LIC. ROMULO GARCIA CABRERA</a:t>
          </a:r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PRESIDENTE MUNICIPAL</a:t>
          </a:r>
        </a:p>
      </xdr:txBody>
    </xdr:sp>
    <xdr:clientData/>
  </xdr:twoCellAnchor>
  <xdr:twoCellAnchor>
    <xdr:from>
      <xdr:col>0</xdr:col>
      <xdr:colOff>76201</xdr:colOff>
      <xdr:row>52</xdr:row>
      <xdr:rowOff>121105</xdr:rowOff>
    </xdr:from>
    <xdr:to>
      <xdr:col>1</xdr:col>
      <xdr:colOff>2447926</xdr:colOff>
      <xdr:row>57</xdr:row>
      <xdr:rowOff>59872</xdr:rowOff>
    </xdr:to>
    <xdr:sp macro="" textlink="">
      <xdr:nvSpPr>
        <xdr:cNvPr id="3" name="CuadroTexto 2"/>
        <xdr:cNvSpPr txBox="1"/>
      </xdr:nvSpPr>
      <xdr:spPr>
        <a:xfrm>
          <a:off x="76201" y="9712780"/>
          <a:ext cx="2476500" cy="653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C.P</a:t>
          </a:r>
          <a:r>
            <a:rPr lang="es-MX" sz="900" baseline="0"/>
            <a:t>. JORGE ALEJANDRO CEBALLOS BRIONES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TESORERO MUNICIPAL</a:t>
          </a:r>
        </a:p>
      </xdr:txBody>
    </xdr:sp>
    <xdr:clientData/>
  </xdr:twoCellAnchor>
  <xdr:twoCellAnchor>
    <xdr:from>
      <xdr:col>4</xdr:col>
      <xdr:colOff>962026</xdr:colOff>
      <xdr:row>53</xdr:row>
      <xdr:rowOff>19050</xdr:rowOff>
    </xdr:from>
    <xdr:to>
      <xdr:col>7</xdr:col>
      <xdr:colOff>285751</xdr:colOff>
      <xdr:row>57</xdr:row>
      <xdr:rowOff>87087</xdr:rowOff>
    </xdr:to>
    <xdr:sp macro="" textlink="">
      <xdr:nvSpPr>
        <xdr:cNvPr id="4" name="CuadroTexto 3"/>
        <xdr:cNvSpPr txBox="1"/>
      </xdr:nvSpPr>
      <xdr:spPr>
        <a:xfrm>
          <a:off x="6791326" y="9753600"/>
          <a:ext cx="2438400" cy="6395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ING. ANA MARIBEL</a:t>
          </a:r>
          <a:r>
            <a:rPr lang="es-MX" sz="900" baseline="0"/>
            <a:t> PRADO CRUZ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     SINDICO MUNICIPAL</a:t>
          </a:r>
        </a:p>
      </xdr:txBody>
    </xdr:sp>
    <xdr:clientData/>
  </xdr:twoCellAnchor>
  <xdr:twoCellAnchor>
    <xdr:from>
      <xdr:col>1</xdr:col>
      <xdr:colOff>2945948</xdr:colOff>
      <xdr:row>45</xdr:row>
      <xdr:rowOff>57151</xdr:rowOff>
    </xdr:from>
    <xdr:to>
      <xdr:col>3</xdr:col>
      <xdr:colOff>1009650</xdr:colOff>
      <xdr:row>49</xdr:row>
      <xdr:rowOff>95251</xdr:rowOff>
    </xdr:to>
    <xdr:sp macro="" textlink="">
      <xdr:nvSpPr>
        <xdr:cNvPr id="5" name="CuadroTexto 4"/>
        <xdr:cNvSpPr txBox="1"/>
      </xdr:nvSpPr>
      <xdr:spPr>
        <a:xfrm>
          <a:off x="3050723" y="8648701"/>
          <a:ext cx="2654752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LIC. ROMULO GARCIA CABRERA</a:t>
          </a:r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PRESIDENTE MUNICIPAL</a:t>
          </a:r>
        </a:p>
      </xdr:txBody>
    </xdr:sp>
    <xdr:clientData/>
  </xdr:twoCellAnchor>
  <xdr:twoCellAnchor>
    <xdr:from>
      <xdr:col>1</xdr:col>
      <xdr:colOff>38101</xdr:colOff>
      <xdr:row>52</xdr:row>
      <xdr:rowOff>63955</xdr:rowOff>
    </xdr:from>
    <xdr:to>
      <xdr:col>1</xdr:col>
      <xdr:colOff>2514601</xdr:colOff>
      <xdr:row>57</xdr:row>
      <xdr:rowOff>2722</xdr:rowOff>
    </xdr:to>
    <xdr:sp macro="" textlink="">
      <xdr:nvSpPr>
        <xdr:cNvPr id="6" name="CuadroTexto 5"/>
        <xdr:cNvSpPr txBox="1"/>
      </xdr:nvSpPr>
      <xdr:spPr>
        <a:xfrm>
          <a:off x="142876" y="9655630"/>
          <a:ext cx="2476500" cy="653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C.P</a:t>
          </a:r>
          <a:r>
            <a:rPr lang="es-MX" sz="900" baseline="0"/>
            <a:t>. JORGE ALEJANDRO CEBALLOS BRIONES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TESORERO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tabSelected="1" topLeftCell="A43" zoomScaleNormal="100" workbookViewId="0">
      <selection activeCell="B48" sqref="B48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1137700</v>
      </c>
      <c r="D5" s="21">
        <v>88467.1</v>
      </c>
      <c r="E5" s="21">
        <f>C5+D5</f>
        <v>1226167.1000000001</v>
      </c>
      <c r="F5" s="21">
        <v>1185785.82</v>
      </c>
      <c r="G5" s="21">
        <v>1185785.82</v>
      </c>
      <c r="H5" s="21">
        <f>G5-C5</f>
        <v>48085.820000000065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1000</v>
      </c>
      <c r="D7" s="22">
        <v>1065.8499999999999</v>
      </c>
      <c r="E7" s="22">
        <f t="shared" si="0"/>
        <v>2065.85</v>
      </c>
      <c r="F7" s="22">
        <v>1565.85</v>
      </c>
      <c r="G7" s="22">
        <v>1565.85</v>
      </c>
      <c r="H7" s="22">
        <f t="shared" si="1"/>
        <v>565.84999999999991</v>
      </c>
      <c r="I7" s="45" t="s">
        <v>38</v>
      </c>
    </row>
    <row r="8" spans="1:9" x14ac:dyDescent="0.2">
      <c r="A8" s="33"/>
      <c r="B8" s="43" t="s">
        <v>3</v>
      </c>
      <c r="C8" s="22">
        <v>2125900</v>
      </c>
      <c r="D8" s="22">
        <v>84298</v>
      </c>
      <c r="E8" s="22">
        <f t="shared" si="0"/>
        <v>2210198</v>
      </c>
      <c r="F8" s="22">
        <v>1949252.17</v>
      </c>
      <c r="G8" s="22">
        <v>1949252.17</v>
      </c>
      <c r="H8" s="22">
        <f t="shared" si="1"/>
        <v>-176647.83000000007</v>
      </c>
      <c r="I8" s="45" t="s">
        <v>39</v>
      </c>
    </row>
    <row r="9" spans="1:9" x14ac:dyDescent="0.2">
      <c r="A9" s="33"/>
      <c r="B9" s="43" t="s">
        <v>4</v>
      </c>
      <c r="C9" s="22">
        <v>189800</v>
      </c>
      <c r="D9" s="22">
        <v>-4546.67</v>
      </c>
      <c r="E9" s="22">
        <f t="shared" si="0"/>
        <v>185253.33</v>
      </c>
      <c r="F9" s="22">
        <v>138321.68</v>
      </c>
      <c r="G9" s="22">
        <v>138321.68</v>
      </c>
      <c r="H9" s="22">
        <f t="shared" si="1"/>
        <v>-51478.320000000007</v>
      </c>
      <c r="I9" s="45" t="s">
        <v>40</v>
      </c>
    </row>
    <row r="10" spans="1:9" x14ac:dyDescent="0.2">
      <c r="A10" s="34"/>
      <c r="B10" s="44" t="s">
        <v>5</v>
      </c>
      <c r="C10" s="22">
        <v>218600</v>
      </c>
      <c r="D10" s="22">
        <v>1513039.53</v>
      </c>
      <c r="E10" s="22">
        <f t="shared" ref="E10:E13" si="2">C10+D10</f>
        <v>1731639.53</v>
      </c>
      <c r="F10" s="22">
        <v>724402.6</v>
      </c>
      <c r="G10" s="22">
        <v>724402.6</v>
      </c>
      <c r="H10" s="22">
        <f t="shared" ref="H10:H13" si="3">G10-C10</f>
        <v>505802.6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91000000</v>
      </c>
      <c r="D12" s="22">
        <v>21997341.100000001</v>
      </c>
      <c r="E12" s="22">
        <f t="shared" si="2"/>
        <v>112997341.09999999</v>
      </c>
      <c r="F12" s="22">
        <v>112951638.47</v>
      </c>
      <c r="G12" s="22">
        <v>112951638.47</v>
      </c>
      <c r="H12" s="22">
        <f t="shared" si="3"/>
        <v>21951638.469999999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16462088.279999999</v>
      </c>
      <c r="E14" s="22">
        <f t="shared" ref="E14" si="4">C14+D14</f>
        <v>16462088.279999999</v>
      </c>
      <c r="F14" s="22">
        <v>2000000</v>
      </c>
      <c r="G14" s="22">
        <v>2000000</v>
      </c>
      <c r="H14" s="22">
        <f t="shared" ref="H14" si="5">G14-C14</f>
        <v>2000000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94673000</v>
      </c>
      <c r="D16" s="23">
        <f t="shared" ref="D16:H16" si="6">SUM(D5:D14)</f>
        <v>40141753.189999998</v>
      </c>
      <c r="E16" s="23">
        <f t="shared" si="6"/>
        <v>134814753.19</v>
      </c>
      <c r="F16" s="23">
        <f t="shared" si="6"/>
        <v>118950966.59</v>
      </c>
      <c r="G16" s="11">
        <f t="shared" si="6"/>
        <v>118950966.59</v>
      </c>
      <c r="H16" s="12">
        <f t="shared" si="6"/>
        <v>24277966.59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94673000</v>
      </c>
      <c r="D21" s="24">
        <f t="shared" si="7"/>
        <v>23679664.91</v>
      </c>
      <c r="E21" s="24">
        <f t="shared" si="7"/>
        <v>118352664.91</v>
      </c>
      <c r="F21" s="24">
        <f t="shared" si="7"/>
        <v>116950966.59</v>
      </c>
      <c r="G21" s="24">
        <f t="shared" si="7"/>
        <v>116950966.59</v>
      </c>
      <c r="H21" s="24">
        <f t="shared" si="7"/>
        <v>22277966.59</v>
      </c>
      <c r="I21" s="45" t="s">
        <v>46</v>
      </c>
    </row>
    <row r="22" spans="1:9" x14ac:dyDescent="0.2">
      <c r="A22" s="16"/>
      <c r="B22" s="17" t="s">
        <v>0</v>
      </c>
      <c r="C22" s="25">
        <v>1137700</v>
      </c>
      <c r="D22" s="25">
        <v>88467.1</v>
      </c>
      <c r="E22" s="25">
        <f t="shared" ref="E22:E25" si="8">C22+D22</f>
        <v>1226167.1000000001</v>
      </c>
      <c r="F22" s="25">
        <v>1185785.82</v>
      </c>
      <c r="G22" s="25">
        <v>1185785.82</v>
      </c>
      <c r="H22" s="25">
        <f t="shared" ref="H22:H25" si="9">G22-C22</f>
        <v>48085.820000000065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1000</v>
      </c>
      <c r="D24" s="25">
        <v>1065.8499999999999</v>
      </c>
      <c r="E24" s="25">
        <f t="shared" si="8"/>
        <v>2065.85</v>
      </c>
      <c r="F24" s="25">
        <v>1565.85</v>
      </c>
      <c r="G24" s="25">
        <v>1565.85</v>
      </c>
      <c r="H24" s="25">
        <f t="shared" si="9"/>
        <v>565.84999999999991</v>
      </c>
      <c r="I24" s="45" t="s">
        <v>38</v>
      </c>
    </row>
    <row r="25" spans="1:9" x14ac:dyDescent="0.2">
      <c r="A25" s="16"/>
      <c r="B25" s="17" t="s">
        <v>3</v>
      </c>
      <c r="C25" s="25">
        <v>2125900</v>
      </c>
      <c r="D25" s="25">
        <v>84298</v>
      </c>
      <c r="E25" s="25">
        <f t="shared" si="8"/>
        <v>2210198</v>
      </c>
      <c r="F25" s="25">
        <v>1949252.17</v>
      </c>
      <c r="G25" s="25">
        <v>1949252.17</v>
      </c>
      <c r="H25" s="25">
        <f t="shared" si="9"/>
        <v>-176647.83000000007</v>
      </c>
      <c r="I25" s="45" t="s">
        <v>39</v>
      </c>
    </row>
    <row r="26" spans="1:9" x14ac:dyDescent="0.2">
      <c r="A26" s="16"/>
      <c r="B26" s="17" t="s">
        <v>28</v>
      </c>
      <c r="C26" s="25">
        <v>189800</v>
      </c>
      <c r="D26" s="25">
        <v>-4546.67</v>
      </c>
      <c r="E26" s="25">
        <f t="shared" ref="E26" si="10">C26+D26</f>
        <v>185253.33</v>
      </c>
      <c r="F26" s="25">
        <v>138321.68</v>
      </c>
      <c r="G26" s="25">
        <v>138321.68</v>
      </c>
      <c r="H26" s="25">
        <f t="shared" ref="H26" si="11">G26-C26</f>
        <v>-51478.320000000007</v>
      </c>
      <c r="I26" s="45" t="s">
        <v>40</v>
      </c>
    </row>
    <row r="27" spans="1:9" x14ac:dyDescent="0.2">
      <c r="A27" s="16"/>
      <c r="B27" s="17" t="s">
        <v>29</v>
      </c>
      <c r="C27" s="25">
        <v>218600</v>
      </c>
      <c r="D27" s="25">
        <v>1513039.53</v>
      </c>
      <c r="E27" s="25">
        <f t="shared" ref="E27:E29" si="12">C27+D27</f>
        <v>1731639.53</v>
      </c>
      <c r="F27" s="25">
        <v>724402.6</v>
      </c>
      <c r="G27" s="25">
        <v>724402.6</v>
      </c>
      <c r="H27" s="25">
        <f t="shared" ref="H27:H29" si="13">G27-C27</f>
        <v>505802.6</v>
      </c>
      <c r="I27" s="45" t="s">
        <v>41</v>
      </c>
    </row>
    <row r="28" spans="1:9" ht="22.5" x14ac:dyDescent="0.2">
      <c r="A28" s="16"/>
      <c r="B28" s="17" t="s">
        <v>30</v>
      </c>
      <c r="C28" s="25">
        <v>91000000</v>
      </c>
      <c r="D28" s="25">
        <v>21997341.100000001</v>
      </c>
      <c r="E28" s="25">
        <f t="shared" si="12"/>
        <v>112997341.09999999</v>
      </c>
      <c r="F28" s="25">
        <v>112951638.47</v>
      </c>
      <c r="G28" s="25">
        <v>112951638.47</v>
      </c>
      <c r="H28" s="25">
        <f t="shared" si="13"/>
        <v>21951638.469999999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16462088.279999999</v>
      </c>
      <c r="E37" s="26">
        <f t="shared" si="17"/>
        <v>16462088.279999999</v>
      </c>
      <c r="F37" s="26">
        <f t="shared" si="17"/>
        <v>2000000</v>
      </c>
      <c r="G37" s="26">
        <f t="shared" si="17"/>
        <v>2000000</v>
      </c>
      <c r="H37" s="26">
        <f t="shared" si="17"/>
        <v>2000000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16462088.279999999</v>
      </c>
      <c r="E38" s="25">
        <f>C38+D38</f>
        <v>16462088.279999999</v>
      </c>
      <c r="F38" s="25">
        <v>2000000</v>
      </c>
      <c r="G38" s="25">
        <v>2000000</v>
      </c>
      <c r="H38" s="25">
        <f>G38-C38</f>
        <v>2000000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94673000</v>
      </c>
      <c r="D39" s="23">
        <f t="shared" ref="D39:H39" si="18">SUM(D37+D31+D21)</f>
        <v>40141753.189999998</v>
      </c>
      <c r="E39" s="23">
        <f t="shared" si="18"/>
        <v>134814753.19</v>
      </c>
      <c r="F39" s="23">
        <f t="shared" si="18"/>
        <v>118950966.59</v>
      </c>
      <c r="G39" s="23">
        <f t="shared" si="18"/>
        <v>118950966.59</v>
      </c>
      <c r="H39" s="12">
        <f t="shared" si="18"/>
        <v>24277966.59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6" spans="1:9" x14ac:dyDescent="0.2">
      <c r="B46" s="66"/>
      <c r="C46" s="67"/>
    </row>
    <row r="47" spans="1:9" x14ac:dyDescent="0.2">
      <c r="B47" s="66"/>
      <c r="C47" s="68"/>
    </row>
    <row r="48" spans="1:9" x14ac:dyDescent="0.2">
      <c r="B48" s="66"/>
      <c r="C48" s="68"/>
    </row>
    <row r="49" spans="2:3" x14ac:dyDescent="0.2">
      <c r="B49" s="66"/>
      <c r="C49" s="68"/>
    </row>
    <row r="50" spans="2:3" x14ac:dyDescent="0.2">
      <c r="B50" s="66"/>
      <c r="C50" s="68"/>
    </row>
    <row r="51" spans="2:3" x14ac:dyDescent="0.2">
      <c r="B51" s="66"/>
      <c r="C51" s="68"/>
    </row>
    <row r="52" spans="2:3" x14ac:dyDescent="0.2">
      <c r="B52" s="66"/>
      <c r="C52" s="68"/>
    </row>
    <row r="53" spans="2:3" x14ac:dyDescent="0.2">
      <c r="B53" s="66"/>
      <c r="C53" s="68"/>
    </row>
    <row r="54" spans="2:3" x14ac:dyDescent="0.2">
      <c r="B54" s="66"/>
      <c r="C54" s="68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2022-02-04T19:07:06Z</cp:lastPrinted>
  <dcterms:created xsi:type="dcterms:W3CDTF">2012-12-11T20:48:19Z</dcterms:created>
  <dcterms:modified xsi:type="dcterms:W3CDTF">2022-02-08T15:28:31Z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