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44" i="4" l="1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71" i="4" l="1"/>
  <c r="E71" i="4"/>
  <c r="C71" i="4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B71" i="4"/>
  <c r="F57" i="4"/>
  <c r="E57" i="4"/>
  <c r="D56" i="4"/>
  <c r="G56" i="4" s="1"/>
  <c r="D55" i="4"/>
  <c r="G55" i="4" s="1"/>
  <c r="D54" i="4"/>
  <c r="G54" i="4" s="1"/>
  <c r="D53" i="4"/>
  <c r="G53" i="4" s="1"/>
  <c r="C57" i="4"/>
  <c r="B5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46" i="4"/>
  <c r="E46" i="4"/>
  <c r="C46" i="4"/>
  <c r="B46" i="4"/>
  <c r="G57" i="4" l="1"/>
  <c r="G71" i="4"/>
  <c r="D57" i="4"/>
  <c r="D71" i="4"/>
  <c r="G46" i="4"/>
  <c r="D4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55" i="6"/>
  <c r="G28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D53" i="6" s="1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G53" i="6" l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<sst xmlns="http://schemas.openxmlformats.org/spreadsheetml/2006/main" count="233" uniqueCount="174">
  <si>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</si>
  <si>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</si>
  <si>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</si>
  <si>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</si>
  <si>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</si>
  <si>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</si>
  <si>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</si>
  <si>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</si>
  <si>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</si>
  <si>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</si>
  <si>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</si>
  <si>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</si>
  <si>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</si>
  <si>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</si>
  <si>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</si>
  <si>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</si>
  <si>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</si>
  <si>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</si>
  <si>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</si>
  <si>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</si>
  <si>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</si>
  <si>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</si>
  <si>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</si>
  <si>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</si>
  <si>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</si>
  <si>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</si>
  <si>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</si>
  <si>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</si>
  <si>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</si>
  <si>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</si>
  <si>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</si>
  <si>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</si>
  <si>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</si>
  <si>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</si>
  <si>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</si>
  <si>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</si>
  <si>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</si>
  <si>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</si>
  <si>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</si>
  <si>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</si>
  <si>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</si>
  <si>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</si>
  <si>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</si>
  <si>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</si>
  <si>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</si>
  <si>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</si>
  <si>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</si>
  <si>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</si>
  <si>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</si>
  <si>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</si>
  <si>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</si>
  <si>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</si>
  <si>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</si>
  <si>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</si>
  <si>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</si>
  <si>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</si>
  <si>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</si>
  <si>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</si>
  <si>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</si>
  <si>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</si>
  <si>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</si>
  <si>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</si>
  <si>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</si>
  <si>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</si>
  <si>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</si>
  <si>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</si>
  <si>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</si>
  <si>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</si>
  <si>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</si>
  <si>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</si>
  <si>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</si>
  <si>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</si>
  <si>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</si>
  <si>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</si>
  <si>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</si>
  <si>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</si>
  <si>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</si>
  <si>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</si>
  <si>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</si>
  <si>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</si>
  <si>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</si>
  <si>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</si>
  <si>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</si>
  <si>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</si>
  <si>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</si>
  <si>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</si>
  <si>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</si>
  <si>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</si>
  <si>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</si>
  <si>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</si>
  <si>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</si>
  <si>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</si>
  <si>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</si>
  <si>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</si>
  <si>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</si>
  <si>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</si>
  <si>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</si>
  <si>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</si>
  <si>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</si>
  <si>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</si>
  <si>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</si>
  <si>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</si>
  <si>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</si>
  <si>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</si>
  <si>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</si>
  <si>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</si>
  <si>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</si>
  <si>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</si>
  <si>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</si>
  <si>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</si>
  <si>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</si>
  <si>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</si>
  <si>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</si>
  <si>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</si>
  <si>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</si>
  <si>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</si>
  <si>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</si>
  <si>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</si>
  <si>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</si>
  <si>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</si>
  <si>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</si>
  <si>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</si>
  <si>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</si>
  <si>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</si>
  <si>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</si>
  <si>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</si>
  <si>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</si>
  <si>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</si>
  <si>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</si>
  <si>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Tierra Blanca, Guanajuato
Estado Analítico del Ejercicio del Presupuesto de Egresos
Clasificación por Objeto del Gasto (Capítulo y Concepto)
Del 1 de Enero al 31 de Diciembre de 2023</t>
  </si>
  <si>
    <t>Municipio de Tierra Blanca, Guanajuato
Estado Analítico del Ejercicio del Presupuesto de Egresos
Clasificación Económica (por Tipo de Gasto)
Del 1 de Enero al 31 de Diciembre de 2023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</si>
  <si>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</si>
  <si>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</si>
  <si>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</si>
  <si>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</si>
  <si>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</si>
  <si>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</t>
  </si>
  <si>
    <t>31111M400070000 TESORERIA MUNICIPAL</t>
  </si>
  <si>
    <t>31111M400070200 COORDINACION DE CATASTRO</t>
  </si>
  <si>
    <t>31111M400070300 DIRECCION DE FISCALIZACI</t>
  </si>
  <si>
    <t>31111M400080000 CONTRALORIA MUNICIPAL</t>
  </si>
  <si>
    <t>31111M400090000 DIRECCION DE OBRAS PUBLI</t>
  </si>
  <si>
    <t>31111M400100000 OFICIALIA MAYOR</t>
  </si>
  <si>
    <t>31111M400110000 DIRECCION SERVICIOS PUBL</t>
  </si>
  <si>
    <t>31111M400110200 SERVICIO MUNICIPAL DE LI</t>
  </si>
  <si>
    <t>31111M400110300 MANTENIMIENTO DE PARQUES</t>
  </si>
  <si>
    <t>31111M400110400 MANTENIMIENTO A RED DE A</t>
  </si>
  <si>
    <t>31111M400110500 MANTENIMIENTO A PANTEONE</t>
  </si>
  <si>
    <t>31111M400110600 MANTENIMIENTOS GENERALES</t>
  </si>
  <si>
    <t>31111M400120000 DIR RED DE AGUA POTABLE</t>
  </si>
  <si>
    <t>31111M400130000 DIRECCION DE SEGURIDAD P</t>
  </si>
  <si>
    <t>31111M400140000 CASA DE CULTURA</t>
  </si>
  <si>
    <t>31111M400150000 DIRECCION DE DEPORTES</t>
  </si>
  <si>
    <t>31111M400160000 PROTECCION CIVIL</t>
  </si>
  <si>
    <t>31111M400170000 CENTRO TURISTICO DE DESA</t>
  </si>
  <si>
    <t>31111M400180000 DIR UNIDAD MPAL ACCESO A</t>
  </si>
  <si>
    <t>31111M400190000 DIR DESARROLLO SOCIAL Y</t>
  </si>
  <si>
    <t>31111M400190200 COORDINACION DE DESARROL</t>
  </si>
  <si>
    <t>31111M400190300 COORDINACION DE DESARROL</t>
  </si>
  <si>
    <t>31111M400190400 COORDINACION DE COMUNIDA</t>
  </si>
  <si>
    <t>31111M400200000 DIRECCION DE PLANEACION</t>
  </si>
  <si>
    <t>31111M400210000 DIRECCION DE MEDIO AMBIE</t>
  </si>
  <si>
    <t>31111M400220000 DIRECCION DE EDUCACION</t>
  </si>
  <si>
    <t>31111M400230000 COORDINACION MUNICIPAL D</t>
  </si>
  <si>
    <t>31111M400240000 BOMBEROS</t>
  </si>
  <si>
    <t>31111M400250000 DIRECCION DERECHOS HUMAN</t>
  </si>
  <si>
    <t>31111M400070100 DIRECCION DE TESORERIA</t>
  </si>
  <si>
    <t>31111M400110100 DESPACHO SERVICIOS PUBLI</t>
  </si>
  <si>
    <t>31111M400190100 DESPACHO DESARROLLO SOCI</t>
  </si>
  <si>
    <t>31111M400260000 PROC  PROTECCION DE NIÑA</t>
  </si>
  <si>
    <t>Municipio de Tierra Blanca, Guanajuato
Estado Analítico del Ejercicio del Presupuesto de Egresos
Clasificación Administrativa
Del 1 de Enero al 31 de Diciembre de 2023</t>
  </si>
  <si>
    <t>Municipio de Tierra Blanca, Guanajuato
Estado Analítico del Ejercicio del Presupuesto de Egresos
Clasificación Administrativa (Poderes)
Del 1 de Enero al 31 de Diciembre de 2023</t>
  </si>
  <si>
    <t>Municipio de Tierra Blanca, Guanajuato
Estado Analítico del Ejercicio del Presupuesto de Egresos
Clasificación Administrativa (Sector Paraestatal)
Del 1 de Enero al 31 de Diciembre de 2023</t>
  </si>
  <si>
    <t>Municipio de Tierra Blanca,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</si>
</sst>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opLeftCell="A25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43002040.18</v>
      </c>
      <c r="C5" s="15">
        <f>SUM(C6:C12)</f>
        <v>2763521.21</v>
      </c>
      <c r="D5" s="15">
        <f>B5+C5</f>
        <v>45765561.390000001</v>
      </c>
      <c r="E5" s="15">
        <f>SUM(E6:E12)</f>
        <v>42973232.93</v>
      </c>
      <c r="F5" s="15">
        <f>SUM(F6:F12)</f>
        <v>39839692.170000002</v>
      </c>
      <c r="G5" s="15">
        <f>D5-E5</f>
        <v>2792328.4600000009</v>
      </c>
    </row>
    <row r="6" spans="1:8" x14ac:dyDescent="0.2">
      <c r="A6" s="24" t="s">
        <v>62</v>
      </c>
      <c r="B6" s="6">
        <v>33074187.359999999</v>
      </c>
      <c r="C6" s="6">
        <v>447222.15</v>
      </c>
      <c r="D6" s="6">
        <f t="shared" ref="D6:D69" si="0">B6+C6</f>
        <v>33521409.509999998</v>
      </c>
      <c r="E6" s="6">
        <v>31645252.52</v>
      </c>
      <c r="F6" s="6">
        <v>31645252.52</v>
      </c>
      <c r="G6" s="6">
        <f t="shared" ref="G6:G69" si="1">D6-E6</f>
        <v>1876156.9899999984</v>
      </c>
      <c r="H6" s="11">
        <v>1100</v>
      </c>
    </row>
    <row r="7" spans="1:8" x14ac:dyDescent="0.2">
      <c r="A7" s="24" t="s">
        <v>63</v>
      </c>
      <c r="B7" s="6">
        <v>585000</v>
      </c>
      <c r="C7" s="6">
        <v>2144114.7599999998</v>
      </c>
      <c r="D7" s="6">
        <f t="shared" si="0"/>
        <v>2729114.76</v>
      </c>
      <c r="E7" s="6">
        <v>2488659.81</v>
      </c>
      <c r="F7" s="6">
        <v>2483236.87</v>
      </c>
      <c r="G7" s="6">
        <f t="shared" si="1"/>
        <v>240454.94999999972</v>
      </c>
      <c r="H7" s="11">
        <v>1200</v>
      </c>
    </row>
    <row r="8" spans="1:8" x14ac:dyDescent="0.2">
      <c r="A8" s="24" t="s">
        <v>64</v>
      </c>
      <c r="B8" s="6">
        <v>5401638.3399999999</v>
      </c>
      <c r="C8" s="6">
        <v>554024.26</v>
      </c>
      <c r="D8" s="6">
        <f t="shared" si="0"/>
        <v>5955662.5999999996</v>
      </c>
      <c r="E8" s="6">
        <v>5429877.8099999996</v>
      </c>
      <c r="F8" s="6">
        <v>4540198.97</v>
      </c>
      <c r="G8" s="6">
        <f t="shared" si="1"/>
        <v>525784.79</v>
      </c>
      <c r="H8" s="11">
        <v>1300</v>
      </c>
    </row>
    <row r="9" spans="1:8" x14ac:dyDescent="0.2">
      <c r="A9" s="24" t="s">
        <v>33</v>
      </c>
      <c r="B9" s="6">
        <v>373847.58</v>
      </c>
      <c r="C9" s="6">
        <v>-373847.58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3567366.9</v>
      </c>
      <c r="C10" s="6">
        <v>-7992.38</v>
      </c>
      <c r="D10" s="6">
        <f t="shared" si="0"/>
        <v>3559374.52</v>
      </c>
      <c r="E10" s="6">
        <v>3409442.79</v>
      </c>
      <c r="F10" s="6">
        <v>1171003.81</v>
      </c>
      <c r="G10" s="6">
        <f t="shared" si="1"/>
        <v>149931.72999999998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7732000</v>
      </c>
      <c r="C13" s="16">
        <f>SUM(C14:C22)</f>
        <v>5621999.75</v>
      </c>
      <c r="D13" s="16">
        <f t="shared" si="0"/>
        <v>13353999.75</v>
      </c>
      <c r="E13" s="16">
        <f>SUM(E14:E22)</f>
        <v>12261275.17</v>
      </c>
      <c r="F13" s="16">
        <f>SUM(F14:F22)</f>
        <v>12221121.029999999</v>
      </c>
      <c r="G13" s="16">
        <f t="shared" si="1"/>
        <v>1092724.58</v>
      </c>
      <c r="H13" s="23">
        <v>0</v>
      </c>
    </row>
    <row r="14" spans="1:8" x14ac:dyDescent="0.2">
      <c r="A14" s="24" t="s">
        <v>67</v>
      </c>
      <c r="B14" s="6">
        <v>864000</v>
      </c>
      <c r="C14" s="6">
        <v>-147261.76999999999</v>
      </c>
      <c r="D14" s="6">
        <f t="shared" si="0"/>
        <v>716738.23</v>
      </c>
      <c r="E14" s="6">
        <v>569568.57999999996</v>
      </c>
      <c r="F14" s="6">
        <v>569568.57999999996</v>
      </c>
      <c r="G14" s="6">
        <f t="shared" si="1"/>
        <v>147169.65000000002</v>
      </c>
      <c r="H14" s="11">
        <v>2100</v>
      </c>
    </row>
    <row r="15" spans="1:8" x14ac:dyDescent="0.2">
      <c r="A15" s="24" t="s">
        <v>68</v>
      </c>
      <c r="B15" s="6">
        <v>573000</v>
      </c>
      <c r="C15" s="6">
        <v>701960.72</v>
      </c>
      <c r="D15" s="6">
        <f t="shared" si="0"/>
        <v>1274960.72</v>
      </c>
      <c r="E15" s="6">
        <v>1193497.3799999999</v>
      </c>
      <c r="F15" s="6">
        <v>1193497.3799999999</v>
      </c>
      <c r="G15" s="6">
        <f t="shared" si="1"/>
        <v>81463.340000000084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951000</v>
      </c>
      <c r="C17" s="6">
        <v>19730.29</v>
      </c>
      <c r="D17" s="6">
        <f t="shared" si="0"/>
        <v>970730.29</v>
      </c>
      <c r="E17" s="6">
        <v>793635.15</v>
      </c>
      <c r="F17" s="6">
        <v>753481.01</v>
      </c>
      <c r="G17" s="6">
        <f t="shared" si="1"/>
        <v>177095.14</v>
      </c>
      <c r="H17" s="11">
        <v>2400</v>
      </c>
    </row>
    <row r="18" spans="1:8" x14ac:dyDescent="0.2">
      <c r="A18" s="24" t="s">
        <v>71</v>
      </c>
      <c r="B18" s="6">
        <v>385000</v>
      </c>
      <c r="C18" s="6">
        <v>-324498.96000000002</v>
      </c>
      <c r="D18" s="6">
        <f t="shared" si="0"/>
        <v>60501.039999999979</v>
      </c>
      <c r="E18" s="6">
        <v>10890.14</v>
      </c>
      <c r="F18" s="6">
        <v>10890.14</v>
      </c>
      <c r="G18" s="6">
        <f t="shared" si="1"/>
        <v>49610.89999999998</v>
      </c>
      <c r="H18" s="11">
        <v>2500</v>
      </c>
    </row>
    <row r="19" spans="1:8" x14ac:dyDescent="0.2">
      <c r="A19" s="24" t="s">
        <v>72</v>
      </c>
      <c r="B19" s="6">
        <v>4105000</v>
      </c>
      <c r="C19" s="6">
        <v>5553873.4100000001</v>
      </c>
      <c r="D19" s="6">
        <f t="shared" si="0"/>
        <v>9658873.4100000001</v>
      </c>
      <c r="E19" s="6">
        <v>9035976.7799999993</v>
      </c>
      <c r="F19" s="6">
        <v>9035976.7799999993</v>
      </c>
      <c r="G19" s="6">
        <f t="shared" si="1"/>
        <v>622896.63000000082</v>
      </c>
      <c r="H19" s="11">
        <v>2600</v>
      </c>
    </row>
    <row r="20" spans="1:8" x14ac:dyDescent="0.2">
      <c r="A20" s="24" t="s">
        <v>73</v>
      </c>
      <c r="B20" s="6">
        <v>744000</v>
      </c>
      <c r="C20" s="6">
        <v>-71803.94</v>
      </c>
      <c r="D20" s="6">
        <f t="shared" si="0"/>
        <v>672196.06</v>
      </c>
      <c r="E20" s="6">
        <v>657707.14</v>
      </c>
      <c r="F20" s="6">
        <v>657707.14</v>
      </c>
      <c r="G20" s="6">
        <f t="shared" si="1"/>
        <v>14488.920000000042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110000</v>
      </c>
      <c r="C22" s="6">
        <v>-110000</v>
      </c>
      <c r="D22" s="6">
        <f t="shared" si="0"/>
        <v>0</v>
      </c>
      <c r="E22" s="6">
        <v>0</v>
      </c>
      <c r="F22" s="6">
        <v>0</v>
      </c>
      <c r="G22" s="6">
        <f t="shared" si="1"/>
        <v>0</v>
      </c>
      <c r="H22" s="11">
        <v>2900</v>
      </c>
    </row>
    <row r="23" spans="1:8" x14ac:dyDescent="0.2">
      <c r="A23" s="22" t="s">
        <v>59</v>
      </c>
      <c r="B23" s="16">
        <f>SUM(B24:B32)</f>
        <v>10062538.550000001</v>
      </c>
      <c r="C23" s="16">
        <f>SUM(C24:C32)</f>
        <v>19066380.920000002</v>
      </c>
      <c r="D23" s="16">
        <f t="shared" si="0"/>
        <v>29128919.470000003</v>
      </c>
      <c r="E23" s="16">
        <f>SUM(E24:E32)</f>
        <v>25745840.960000001</v>
      </c>
      <c r="F23" s="16">
        <f>SUM(F24:F32)</f>
        <v>25671629.560000002</v>
      </c>
      <c r="G23" s="16">
        <f t="shared" si="1"/>
        <v>3383078.5100000016</v>
      </c>
      <c r="H23" s="23">
        <v>0</v>
      </c>
    </row>
    <row r="24" spans="1:8" x14ac:dyDescent="0.2">
      <c r="A24" s="24" t="s">
        <v>76</v>
      </c>
      <c r="B24" s="6">
        <v>2085365.4</v>
      </c>
      <c r="C24" s="6">
        <v>571698.6</v>
      </c>
      <c r="D24" s="6">
        <f t="shared" si="0"/>
        <v>2657064</v>
      </c>
      <c r="E24" s="6">
        <v>2568409.9700000002</v>
      </c>
      <c r="F24" s="6">
        <v>2568409.9700000002</v>
      </c>
      <c r="G24" s="6">
        <f t="shared" si="1"/>
        <v>88654.029999999795</v>
      </c>
      <c r="H24" s="11">
        <v>3100</v>
      </c>
    </row>
    <row r="25" spans="1:8" x14ac:dyDescent="0.2">
      <c r="A25" s="24" t="s">
        <v>77</v>
      </c>
      <c r="B25" s="6">
        <v>355000</v>
      </c>
      <c r="C25" s="6">
        <v>1546010.93</v>
      </c>
      <c r="D25" s="6">
        <f t="shared" si="0"/>
        <v>1901010.93</v>
      </c>
      <c r="E25" s="6">
        <v>1412108.24</v>
      </c>
      <c r="F25" s="6">
        <v>1412108.24</v>
      </c>
      <c r="G25" s="6">
        <f t="shared" si="1"/>
        <v>488902.68999999994</v>
      </c>
      <c r="H25" s="11">
        <v>3200</v>
      </c>
    </row>
    <row r="26" spans="1:8" x14ac:dyDescent="0.2">
      <c r="A26" s="24" t="s">
        <v>78</v>
      </c>
      <c r="B26" s="6">
        <v>425000</v>
      </c>
      <c r="C26" s="6">
        <v>433395.93</v>
      </c>
      <c r="D26" s="6">
        <f t="shared" si="0"/>
        <v>858395.92999999993</v>
      </c>
      <c r="E26" s="6">
        <v>597408.30000000005</v>
      </c>
      <c r="F26" s="6">
        <v>597408.30000000005</v>
      </c>
      <c r="G26" s="6">
        <f t="shared" si="1"/>
        <v>260987.62999999989</v>
      </c>
      <c r="H26" s="11">
        <v>3300</v>
      </c>
    </row>
    <row r="27" spans="1:8" x14ac:dyDescent="0.2">
      <c r="A27" s="24" t="s">
        <v>79</v>
      </c>
      <c r="B27" s="6">
        <v>605000</v>
      </c>
      <c r="C27" s="6">
        <v>-266585.32</v>
      </c>
      <c r="D27" s="6">
        <f t="shared" si="0"/>
        <v>338414.68</v>
      </c>
      <c r="E27" s="6">
        <v>332241.58</v>
      </c>
      <c r="F27" s="6">
        <v>332241.58</v>
      </c>
      <c r="G27" s="6">
        <f t="shared" si="1"/>
        <v>6173.0999999999767</v>
      </c>
      <c r="H27" s="11">
        <v>3400</v>
      </c>
    </row>
    <row r="28" spans="1:8" x14ac:dyDescent="0.2">
      <c r="A28" s="24" t="s">
        <v>80</v>
      </c>
      <c r="B28" s="6">
        <v>1480000</v>
      </c>
      <c r="C28" s="6">
        <v>2632427.44</v>
      </c>
      <c r="D28" s="6">
        <f t="shared" si="0"/>
        <v>4112427.44</v>
      </c>
      <c r="E28" s="6">
        <v>4041249.63</v>
      </c>
      <c r="F28" s="6">
        <v>3986838.23</v>
      </c>
      <c r="G28" s="6">
        <f t="shared" si="1"/>
        <v>71177.810000000056</v>
      </c>
      <c r="H28" s="11">
        <v>3500</v>
      </c>
    </row>
    <row r="29" spans="1:8" x14ac:dyDescent="0.2">
      <c r="A29" s="24" t="s">
        <v>81</v>
      </c>
      <c r="B29" s="6">
        <v>340000</v>
      </c>
      <c r="C29" s="6">
        <v>48636.92</v>
      </c>
      <c r="D29" s="6">
        <f t="shared" si="0"/>
        <v>388636.92</v>
      </c>
      <c r="E29" s="6">
        <v>388636.92</v>
      </c>
      <c r="F29" s="6">
        <v>368836.92</v>
      </c>
      <c r="G29" s="6">
        <f t="shared" si="1"/>
        <v>0</v>
      </c>
      <c r="H29" s="11">
        <v>3600</v>
      </c>
    </row>
    <row r="30" spans="1:8" x14ac:dyDescent="0.2">
      <c r="A30" s="24" t="s">
        <v>82</v>
      </c>
      <c r="B30" s="6">
        <v>580000</v>
      </c>
      <c r="C30" s="6">
        <v>656050.29</v>
      </c>
      <c r="D30" s="6">
        <f t="shared" si="0"/>
        <v>1236050.29</v>
      </c>
      <c r="E30" s="6">
        <v>1213775.3799999999</v>
      </c>
      <c r="F30" s="6">
        <v>1213775.3799999999</v>
      </c>
      <c r="G30" s="6">
        <f t="shared" si="1"/>
        <v>22274.910000000149</v>
      </c>
      <c r="H30" s="11">
        <v>3700</v>
      </c>
    </row>
    <row r="31" spans="1:8" x14ac:dyDescent="0.2">
      <c r="A31" s="24" t="s">
        <v>83</v>
      </c>
      <c r="B31" s="6">
        <v>3542173.15</v>
      </c>
      <c r="C31" s="6">
        <v>12904746.130000001</v>
      </c>
      <c r="D31" s="6">
        <f t="shared" si="0"/>
        <v>16446919.280000001</v>
      </c>
      <c r="E31" s="6">
        <v>14002720.939999999</v>
      </c>
      <c r="F31" s="6">
        <v>14002720.939999999</v>
      </c>
      <c r="G31" s="6">
        <f t="shared" si="1"/>
        <v>2444198.3400000017</v>
      </c>
      <c r="H31" s="11">
        <v>3800</v>
      </c>
    </row>
    <row r="32" spans="1:8" x14ac:dyDescent="0.2">
      <c r="A32" s="24" t="s">
        <v>18</v>
      </c>
      <c r="B32" s="6">
        <v>650000</v>
      </c>
      <c r="C32" s="6">
        <v>540000</v>
      </c>
      <c r="D32" s="6">
        <f t="shared" si="0"/>
        <v>1190000</v>
      </c>
      <c r="E32" s="6">
        <v>1189290</v>
      </c>
      <c r="F32" s="6">
        <v>1189290</v>
      </c>
      <c r="G32" s="6">
        <f t="shared" si="1"/>
        <v>710</v>
      </c>
      <c r="H32" s="11">
        <v>3900</v>
      </c>
    </row>
    <row r="33" spans="1:8" x14ac:dyDescent="0.2">
      <c r="A33" s="22" t="s">
        <v>124</v>
      </c>
      <c r="B33" s="16">
        <f>SUM(B34:B42)</f>
        <v>17301917.490000002</v>
      </c>
      <c r="C33" s="16">
        <f>SUM(C34:C42)</f>
        <v>27504313.340000004</v>
      </c>
      <c r="D33" s="16">
        <f t="shared" si="0"/>
        <v>44806230.830000006</v>
      </c>
      <c r="E33" s="16">
        <f>SUM(E34:E42)</f>
        <v>35347714.600000001</v>
      </c>
      <c r="F33" s="16">
        <f>SUM(F34:F42)</f>
        <v>35013270.600000001</v>
      </c>
      <c r="G33" s="16">
        <f t="shared" si="1"/>
        <v>9458516.2300000042</v>
      </c>
      <c r="H33" s="23">
        <v>0</v>
      </c>
    </row>
    <row r="34" spans="1:8" x14ac:dyDescent="0.2">
      <c r="A34" s="24" t="s">
        <v>84</v>
      </c>
      <c r="B34" s="6">
        <v>6050000</v>
      </c>
      <c r="C34" s="6">
        <v>-336741.77</v>
      </c>
      <c r="D34" s="6">
        <f t="shared" si="0"/>
        <v>5713258.2300000004</v>
      </c>
      <c r="E34" s="6">
        <v>5713006.71</v>
      </c>
      <c r="F34" s="6">
        <v>5713006.71</v>
      </c>
      <c r="G34" s="6">
        <f t="shared" si="1"/>
        <v>251.52000000048429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2451917.4900000002</v>
      </c>
      <c r="C36" s="6">
        <v>3418619.1</v>
      </c>
      <c r="D36" s="6">
        <f t="shared" si="0"/>
        <v>5870536.5899999999</v>
      </c>
      <c r="E36" s="6">
        <v>3828870</v>
      </c>
      <c r="F36" s="6">
        <v>3828870</v>
      </c>
      <c r="G36" s="6">
        <f t="shared" si="1"/>
        <v>2041666.5899999999</v>
      </c>
      <c r="H36" s="11">
        <v>4300</v>
      </c>
    </row>
    <row r="37" spans="1:8" x14ac:dyDescent="0.2">
      <c r="A37" s="24" t="s">
        <v>87</v>
      </c>
      <c r="B37" s="6">
        <v>8800000</v>
      </c>
      <c r="C37" s="6">
        <v>24422436.010000002</v>
      </c>
      <c r="D37" s="6">
        <f t="shared" si="0"/>
        <v>33222436.010000002</v>
      </c>
      <c r="E37" s="6">
        <v>25805837.890000001</v>
      </c>
      <c r="F37" s="6">
        <v>25471393.890000001</v>
      </c>
      <c r="G37" s="6">
        <f t="shared" si="1"/>
        <v>7416598.120000001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735000</v>
      </c>
      <c r="C43" s="16">
        <f>SUM(C44:C52)</f>
        <v>6716828.29</v>
      </c>
      <c r="D43" s="16">
        <f t="shared" si="0"/>
        <v>7451828.29</v>
      </c>
      <c r="E43" s="16">
        <f>SUM(E44:E52)</f>
        <v>4372440.8600000003</v>
      </c>
      <c r="F43" s="16">
        <f>SUM(F44:F52)</f>
        <v>4372440.8600000003</v>
      </c>
      <c r="G43" s="16">
        <f t="shared" si="1"/>
        <v>3079387.4299999997</v>
      </c>
      <c r="H43" s="23">
        <v>0</v>
      </c>
    </row>
    <row r="44" spans="1:8" x14ac:dyDescent="0.2">
      <c r="A44" s="5" t="s">
        <v>91</v>
      </c>
      <c r="B44" s="6">
        <v>660000</v>
      </c>
      <c r="C44" s="6">
        <v>-84000.34</v>
      </c>
      <c r="D44" s="6">
        <f t="shared" si="0"/>
        <v>575999.66</v>
      </c>
      <c r="E44" s="6">
        <v>503212.74</v>
      </c>
      <c r="F44" s="6">
        <v>503212.74</v>
      </c>
      <c r="G44" s="6">
        <f t="shared" si="1"/>
        <v>72786.920000000042</v>
      </c>
      <c r="H44" s="11">
        <v>5100</v>
      </c>
    </row>
    <row r="45" spans="1:8" x14ac:dyDescent="0.2">
      <c r="A45" s="24" t="s">
        <v>92</v>
      </c>
      <c r="B45" s="6">
        <v>25000</v>
      </c>
      <c r="C45" s="6">
        <v>24706.05</v>
      </c>
      <c r="D45" s="6">
        <f t="shared" si="0"/>
        <v>49706.05</v>
      </c>
      <c r="E45" s="6">
        <v>73706.039999999994</v>
      </c>
      <c r="F45" s="6">
        <v>73706.039999999994</v>
      </c>
      <c r="G45" s="6">
        <f t="shared" si="1"/>
        <v>-23999.989999999991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30600</v>
      </c>
      <c r="D46" s="6">
        <f t="shared" si="0"/>
        <v>30600</v>
      </c>
      <c r="E46" s="6">
        <v>0</v>
      </c>
      <c r="F46" s="6">
        <v>0</v>
      </c>
      <c r="G46" s="6">
        <f t="shared" si="1"/>
        <v>30600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3056395.5</v>
      </c>
      <c r="D47" s="6">
        <f t="shared" si="0"/>
        <v>3056395.5</v>
      </c>
      <c r="E47" s="6">
        <v>2056395</v>
      </c>
      <c r="F47" s="6">
        <v>2056395</v>
      </c>
      <c r="G47" s="6">
        <f t="shared" si="1"/>
        <v>1000000.5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3659127.08</v>
      </c>
      <c r="D49" s="6">
        <f t="shared" si="0"/>
        <v>3659127.08</v>
      </c>
      <c r="E49" s="6">
        <v>1659127.08</v>
      </c>
      <c r="F49" s="6">
        <v>1659127.08</v>
      </c>
      <c r="G49" s="6">
        <f t="shared" si="1"/>
        <v>2000000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80000</v>
      </c>
      <c r="D51" s="6">
        <f t="shared" si="0"/>
        <v>80000</v>
      </c>
      <c r="E51" s="6">
        <v>80000</v>
      </c>
      <c r="F51" s="6">
        <v>80000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50000</v>
      </c>
      <c r="C52" s="6">
        <v>-50000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19604803</v>
      </c>
      <c r="C53" s="16">
        <f>SUM(C54:C56)</f>
        <v>73973395.629999995</v>
      </c>
      <c r="D53" s="16">
        <f t="shared" si="0"/>
        <v>93578198.629999995</v>
      </c>
      <c r="E53" s="16">
        <f>SUM(E54:E56)</f>
        <v>57247104.240000002</v>
      </c>
      <c r="F53" s="16">
        <f>SUM(F54:F56)</f>
        <v>57247104.240000002</v>
      </c>
      <c r="G53" s="16">
        <f t="shared" si="1"/>
        <v>36331094.389999993</v>
      </c>
      <c r="H53" s="23">
        <v>0</v>
      </c>
    </row>
    <row r="54" spans="1:8" x14ac:dyDescent="0.2">
      <c r="A54" s="24" t="s">
        <v>100</v>
      </c>
      <c r="B54" s="6">
        <v>19604803</v>
      </c>
      <c r="C54" s="6">
        <v>73973395.629999995</v>
      </c>
      <c r="D54" s="6">
        <f t="shared" si="0"/>
        <v>93578198.629999995</v>
      </c>
      <c r="E54" s="6">
        <v>57247104.240000002</v>
      </c>
      <c r="F54" s="6">
        <v>57247104.240000002</v>
      </c>
      <c r="G54" s="6">
        <f t="shared" si="1"/>
        <v>36331094.389999993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225022.78</v>
      </c>
      <c r="C57" s="16">
        <f>SUM(C58:C64)</f>
        <v>-225022.78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225022.78</v>
      </c>
      <c r="C64" s="6">
        <v>-225022.78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3302638.92</v>
      </c>
      <c r="D65" s="16">
        <f t="shared" si="0"/>
        <v>3302638.92</v>
      </c>
      <c r="E65" s="16">
        <f>SUM(E66:E68)</f>
        <v>2796319.19</v>
      </c>
      <c r="F65" s="16">
        <f>SUM(F66:F68)</f>
        <v>2796319.19</v>
      </c>
      <c r="G65" s="16">
        <f t="shared" si="1"/>
        <v>506319.73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3302638.92</v>
      </c>
      <c r="D68" s="6">
        <f t="shared" si="0"/>
        <v>3302638.92</v>
      </c>
      <c r="E68" s="6">
        <v>2796319.19</v>
      </c>
      <c r="F68" s="6">
        <v>2796319.19</v>
      </c>
      <c r="G68" s="6">
        <f t="shared" si="1"/>
        <v>506319.73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98663322</v>
      </c>
      <c r="C77" s="18">
        <f t="shared" si="4"/>
        <v>138724055.27999997</v>
      </c>
      <c r="D77" s="18">
        <f t="shared" si="4"/>
        <v>237387377.27999997</v>
      </c>
      <c r="E77" s="18">
        <f t="shared" si="4"/>
        <v>180743927.94999999</v>
      </c>
      <c r="F77" s="18">
        <f t="shared" si="4"/>
        <v>177161577.65000001</v>
      </c>
      <c r="G77" s="18">
        <f t="shared" si="4"/>
        <v>56643449.329999998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78323519</v>
      </c>
      <c r="C5" s="19">
        <v>54731192.439999998</v>
      </c>
      <c r="D5" s="19">
        <f>B5+C5</f>
        <v>133054711.44</v>
      </c>
      <c r="E5" s="19">
        <v>116328063.66</v>
      </c>
      <c r="F5" s="19">
        <v>112745713.36</v>
      </c>
      <c r="G5" s="19">
        <f>D5-E5</f>
        <v>16726647.780000001</v>
      </c>
    </row>
    <row r="6" spans="1:7" x14ac:dyDescent="0.2">
      <c r="A6" s="7" t="s">
        <v>1</v>
      </c>
      <c r="B6" s="19">
        <v>20339803</v>
      </c>
      <c r="C6" s="19">
        <v>83992862.840000004</v>
      </c>
      <c r="D6" s="19">
        <f>B6+C6</f>
        <v>104332665.84</v>
      </c>
      <c r="E6" s="19">
        <v>64415864.289999999</v>
      </c>
      <c r="F6" s="19">
        <v>64415864.289999999</v>
      </c>
      <c r="G6" s="19">
        <f>D6-E6</f>
        <v>39916801.550000004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98663322</v>
      </c>
      <c r="C10" s="18">
        <f t="shared" si="0"/>
        <v>138724055.28</v>
      </c>
      <c r="D10" s="18">
        <f t="shared" si="0"/>
        <v>237387377.28</v>
      </c>
      <c r="E10" s="18">
        <f t="shared" si="0"/>
        <v>180743927.94999999</v>
      </c>
      <c r="F10" s="18">
        <f t="shared" si="0"/>
        <v>177161577.65000001</v>
      </c>
      <c r="G10" s="18">
        <f t="shared" si="0"/>
        <v>56643449.330000006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opLeftCell="A24" workbookViewId="0">
      <selection activeCell="A44" sqref="A44:J4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170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16881920.280000001</v>
      </c>
      <c r="C6" s="6">
        <v>27565483.75</v>
      </c>
      <c r="D6" s="6">
        <f>B6+C6</f>
        <v>44447404.030000001</v>
      </c>
      <c r="E6" s="6">
        <v>39175774.090000004</v>
      </c>
      <c r="F6" s="6">
        <v>39035444.530000001</v>
      </c>
      <c r="G6" s="6">
        <f>D6-E6</f>
        <v>5271629.9399999976</v>
      </c>
    </row>
    <row r="7" spans="1:7" x14ac:dyDescent="0.2">
      <c r="A7" s="27" t="s">
        <v>132</v>
      </c>
      <c r="B7" s="6">
        <v>979584.22</v>
      </c>
      <c r="C7" s="6">
        <v>20593.73</v>
      </c>
      <c r="D7" s="6">
        <f t="shared" ref="D7:D12" si="0">B7+C7</f>
        <v>1000177.95</v>
      </c>
      <c r="E7" s="6">
        <v>987028.02</v>
      </c>
      <c r="F7" s="6">
        <v>973106.7</v>
      </c>
      <c r="G7" s="6">
        <f t="shared" ref="G7:G12" si="1">D7-E7</f>
        <v>13149.929999999935</v>
      </c>
    </row>
    <row r="8" spans="1:7" x14ac:dyDescent="0.2">
      <c r="A8" s="27" t="s">
        <v>133</v>
      </c>
      <c r="B8" s="6">
        <v>6078471.3399999999</v>
      </c>
      <c r="C8" s="6">
        <v>22184.21</v>
      </c>
      <c r="D8" s="6">
        <f t="shared" si="0"/>
        <v>6100655.5499999998</v>
      </c>
      <c r="E8" s="6">
        <v>6029161.9100000001</v>
      </c>
      <c r="F8" s="6">
        <v>6018146.5700000003</v>
      </c>
      <c r="G8" s="6">
        <f t="shared" si="1"/>
        <v>71493.639999999665</v>
      </c>
    </row>
    <row r="9" spans="1:7" x14ac:dyDescent="0.2">
      <c r="A9" s="27" t="s">
        <v>134</v>
      </c>
      <c r="B9" s="6">
        <v>659146.72</v>
      </c>
      <c r="C9" s="6">
        <v>-9996</v>
      </c>
      <c r="D9" s="6">
        <f t="shared" si="0"/>
        <v>649150.71999999997</v>
      </c>
      <c r="E9" s="6">
        <v>642194.76</v>
      </c>
      <c r="F9" s="6">
        <v>581337.18000000005</v>
      </c>
      <c r="G9" s="6">
        <f t="shared" si="1"/>
        <v>6955.9599999999627</v>
      </c>
    </row>
    <row r="10" spans="1:7" x14ac:dyDescent="0.2">
      <c r="A10" s="27" t="s">
        <v>135</v>
      </c>
      <c r="B10" s="6">
        <v>604330.54</v>
      </c>
      <c r="C10" s="6">
        <v>71653.320000000007</v>
      </c>
      <c r="D10" s="6">
        <f t="shared" si="0"/>
        <v>675983.8600000001</v>
      </c>
      <c r="E10" s="6">
        <v>675056.4</v>
      </c>
      <c r="F10" s="6">
        <v>630006.42000000004</v>
      </c>
      <c r="G10" s="6">
        <f t="shared" si="1"/>
        <v>927.46000000007916</v>
      </c>
    </row>
    <row r="11" spans="1:7" x14ac:dyDescent="0.2">
      <c r="A11" s="27" t="s">
        <v>136</v>
      </c>
      <c r="B11" s="6">
        <v>1581622.08</v>
      </c>
      <c r="C11" s="6">
        <v>321547.34000000003</v>
      </c>
      <c r="D11" s="6">
        <f t="shared" si="0"/>
        <v>1903169.4200000002</v>
      </c>
      <c r="E11" s="6">
        <v>1873800.33</v>
      </c>
      <c r="F11" s="6">
        <v>1789592.43</v>
      </c>
      <c r="G11" s="6">
        <f t="shared" si="1"/>
        <v>29369.090000000084</v>
      </c>
    </row>
    <row r="12" spans="1:7" x14ac:dyDescent="0.2">
      <c r="A12" s="27" t="s">
        <v>137</v>
      </c>
      <c r="B12" s="6">
        <v>9208105.4600000009</v>
      </c>
      <c r="C12" s="6">
        <v>-9208105.4600000009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7" t="s">
        <v>138</v>
      </c>
      <c r="B13" s="6">
        <v>530327.12</v>
      </c>
      <c r="C13" s="6">
        <v>-9998</v>
      </c>
      <c r="D13" s="6">
        <f t="shared" ref="D13" si="2">B13+C13</f>
        <v>520329.12</v>
      </c>
      <c r="E13" s="6">
        <v>517759.53</v>
      </c>
      <c r="F13" s="6">
        <v>468979.05</v>
      </c>
      <c r="G13" s="6">
        <f t="shared" ref="G13" si="3">D13-E13</f>
        <v>2569.5899999999674</v>
      </c>
    </row>
    <row r="14" spans="1:7" x14ac:dyDescent="0.2">
      <c r="A14" s="27" t="s">
        <v>139</v>
      </c>
      <c r="B14" s="6">
        <v>443001.04</v>
      </c>
      <c r="C14" s="6">
        <v>17901.099999999999</v>
      </c>
      <c r="D14" s="6">
        <f t="shared" ref="D14" si="4">B14+C14</f>
        <v>460902.13999999996</v>
      </c>
      <c r="E14" s="6">
        <v>387334.41</v>
      </c>
      <c r="F14" s="6">
        <v>344640.15</v>
      </c>
      <c r="G14" s="6">
        <f t="shared" ref="G14" si="5">D14-E14</f>
        <v>73567.729999999981</v>
      </c>
    </row>
    <row r="15" spans="1:7" x14ac:dyDescent="0.2">
      <c r="A15" s="27" t="s">
        <v>140</v>
      </c>
      <c r="B15" s="6">
        <v>1024639.57</v>
      </c>
      <c r="C15" s="6">
        <v>218400</v>
      </c>
      <c r="D15" s="6">
        <f t="shared" ref="D15" si="6">B15+C15</f>
        <v>1243039.5699999998</v>
      </c>
      <c r="E15" s="6">
        <v>1115511.4099999999</v>
      </c>
      <c r="F15" s="6">
        <v>1021326.43</v>
      </c>
      <c r="G15" s="6">
        <f t="shared" ref="G15" si="7">D15-E15</f>
        <v>127528.15999999992</v>
      </c>
    </row>
    <row r="16" spans="1:7" x14ac:dyDescent="0.2">
      <c r="A16" s="27" t="s">
        <v>141</v>
      </c>
      <c r="B16" s="6">
        <v>3343361.47</v>
      </c>
      <c r="C16" s="6">
        <v>111093426.7</v>
      </c>
      <c r="D16" s="6">
        <f t="shared" ref="D16" si="8">B16+C16</f>
        <v>114436788.17</v>
      </c>
      <c r="E16" s="6">
        <v>73074059.980000004</v>
      </c>
      <c r="F16" s="6">
        <v>72790079.430000007</v>
      </c>
      <c r="G16" s="6">
        <f t="shared" ref="G16" si="9">D16-E16</f>
        <v>41362728.189999998</v>
      </c>
    </row>
    <row r="17" spans="1:7" x14ac:dyDescent="0.2">
      <c r="A17" s="27" t="s">
        <v>142</v>
      </c>
      <c r="B17" s="6">
        <v>4665951.96</v>
      </c>
      <c r="C17" s="6">
        <v>6104769.7800000003</v>
      </c>
      <c r="D17" s="6">
        <f t="shared" ref="D17" si="10">B17+C17</f>
        <v>10770721.74</v>
      </c>
      <c r="E17" s="6">
        <v>7346507.9000000004</v>
      </c>
      <c r="F17" s="6">
        <v>7075353.5700000003</v>
      </c>
      <c r="G17" s="6">
        <f t="shared" ref="G17" si="11">D17-E17</f>
        <v>3424213.84</v>
      </c>
    </row>
    <row r="18" spans="1:7" x14ac:dyDescent="0.2">
      <c r="A18" s="27" t="s">
        <v>143</v>
      </c>
      <c r="B18" s="6">
        <v>813123.94</v>
      </c>
      <c r="C18" s="6">
        <v>-813123.94</v>
      </c>
      <c r="D18" s="6">
        <f t="shared" ref="D18" si="12">B18+C18</f>
        <v>0</v>
      </c>
      <c r="E18" s="6">
        <v>0</v>
      </c>
      <c r="F18" s="6">
        <v>0</v>
      </c>
      <c r="G18" s="6">
        <f t="shared" ref="G18" si="13">D18-E18</f>
        <v>0</v>
      </c>
    </row>
    <row r="19" spans="1:7" x14ac:dyDescent="0.2">
      <c r="A19" s="27" t="s">
        <v>144</v>
      </c>
      <c r="B19" s="6">
        <v>1832463.61</v>
      </c>
      <c r="C19" s="6">
        <v>255360.28</v>
      </c>
      <c r="D19" s="6">
        <f t="shared" ref="D19" si="14">B19+C19</f>
        <v>2087823.8900000001</v>
      </c>
      <c r="E19" s="6">
        <v>2065582.34</v>
      </c>
      <c r="F19" s="6">
        <v>1858321.96</v>
      </c>
      <c r="G19" s="6">
        <f t="shared" ref="G19" si="15">D19-E19</f>
        <v>22241.550000000047</v>
      </c>
    </row>
    <row r="20" spans="1:7" x14ac:dyDescent="0.2">
      <c r="A20" s="27" t="s">
        <v>145</v>
      </c>
      <c r="B20" s="6">
        <v>703272.88</v>
      </c>
      <c r="C20" s="6">
        <v>-31897</v>
      </c>
      <c r="D20" s="6">
        <f t="shared" ref="D20" si="16">B20+C20</f>
        <v>671375.88</v>
      </c>
      <c r="E20" s="6">
        <v>669172.5</v>
      </c>
      <c r="F20" s="6">
        <v>607928.93999999994</v>
      </c>
      <c r="G20" s="6">
        <f t="shared" ref="G20" si="17">D20-E20</f>
        <v>2203.3800000000047</v>
      </c>
    </row>
    <row r="21" spans="1:7" x14ac:dyDescent="0.2">
      <c r="A21" s="27" t="s">
        <v>146</v>
      </c>
      <c r="B21" s="6">
        <v>2852073.15</v>
      </c>
      <c r="C21" s="6">
        <v>3316045.06</v>
      </c>
      <c r="D21" s="6">
        <f t="shared" ref="D21" si="18">B21+C21</f>
        <v>6168118.21</v>
      </c>
      <c r="E21" s="6">
        <v>4124993.05</v>
      </c>
      <c r="F21" s="6">
        <v>4105108.57</v>
      </c>
      <c r="G21" s="6">
        <f t="shared" ref="G21" si="19">D21-E21</f>
        <v>2043125.1600000001</v>
      </c>
    </row>
    <row r="22" spans="1:7" x14ac:dyDescent="0.2">
      <c r="A22" s="27" t="s">
        <v>147</v>
      </c>
      <c r="B22" s="6">
        <v>177734.09</v>
      </c>
      <c r="C22" s="6">
        <v>-5020</v>
      </c>
      <c r="D22" s="6">
        <f t="shared" ref="D22" si="20">B22+C22</f>
        <v>172714.09</v>
      </c>
      <c r="E22" s="6">
        <v>93112.49</v>
      </c>
      <c r="F22" s="6">
        <v>84418.67</v>
      </c>
      <c r="G22" s="6">
        <f t="shared" ref="G22" si="21">D22-E22</f>
        <v>79601.599999999991</v>
      </c>
    </row>
    <row r="23" spans="1:7" x14ac:dyDescent="0.2">
      <c r="A23" s="27" t="s">
        <v>148</v>
      </c>
      <c r="B23" s="6">
        <v>347036.89</v>
      </c>
      <c r="C23" s="6">
        <v>-28890</v>
      </c>
      <c r="D23" s="6">
        <f t="shared" ref="D23" si="22">B23+C23</f>
        <v>318146.89</v>
      </c>
      <c r="E23" s="6">
        <v>318129.75</v>
      </c>
      <c r="F23" s="6">
        <v>290282.90999999997</v>
      </c>
      <c r="G23" s="6">
        <f t="shared" ref="G23" si="23">D23-E23</f>
        <v>17.14000000001397</v>
      </c>
    </row>
    <row r="24" spans="1:7" x14ac:dyDescent="0.2">
      <c r="A24" s="27" t="s">
        <v>149</v>
      </c>
      <c r="B24" s="6">
        <v>2816046.64</v>
      </c>
      <c r="C24" s="6">
        <v>871153.67</v>
      </c>
      <c r="D24" s="6">
        <f t="shared" ref="D24" si="24">B24+C24</f>
        <v>3687200.31</v>
      </c>
      <c r="E24" s="6">
        <v>3429311.38</v>
      </c>
      <c r="F24" s="6">
        <v>3285647.86</v>
      </c>
      <c r="G24" s="6">
        <f t="shared" ref="G24" si="25">D24-E24</f>
        <v>257888.93000000017</v>
      </c>
    </row>
    <row r="25" spans="1:7" x14ac:dyDescent="0.2">
      <c r="A25" s="27" t="s">
        <v>150</v>
      </c>
      <c r="B25" s="6">
        <v>9901689.9499999993</v>
      </c>
      <c r="C25" s="6">
        <v>1240648.26</v>
      </c>
      <c r="D25" s="6">
        <f t="shared" ref="D25" si="26">B25+C25</f>
        <v>11142338.209999999</v>
      </c>
      <c r="E25" s="6">
        <v>11039585.5</v>
      </c>
      <c r="F25" s="6">
        <v>10322388.470000001</v>
      </c>
      <c r="G25" s="6">
        <f t="shared" ref="G25" si="27">D25-E25</f>
        <v>102752.70999999903</v>
      </c>
    </row>
    <row r="26" spans="1:7" x14ac:dyDescent="0.2">
      <c r="A26" s="27" t="s">
        <v>151</v>
      </c>
      <c r="B26" s="6">
        <v>1425620.24</v>
      </c>
      <c r="C26" s="6">
        <v>563087.13</v>
      </c>
      <c r="D26" s="6">
        <f t="shared" ref="D26" si="28">B26+C26</f>
        <v>1988707.37</v>
      </c>
      <c r="E26" s="6">
        <v>1679775.6</v>
      </c>
      <c r="F26" s="6">
        <v>1559237.28</v>
      </c>
      <c r="G26" s="6">
        <f t="shared" ref="G26" si="29">D26-E26</f>
        <v>308931.77</v>
      </c>
    </row>
    <row r="27" spans="1:7" x14ac:dyDescent="0.2">
      <c r="A27" s="27" t="s">
        <v>152</v>
      </c>
      <c r="B27" s="6">
        <v>516495.85</v>
      </c>
      <c r="C27" s="6">
        <v>215933.44</v>
      </c>
      <c r="D27" s="6">
        <f t="shared" ref="D27" si="30">B27+C27</f>
        <v>732429.29</v>
      </c>
      <c r="E27" s="6">
        <v>619445.88</v>
      </c>
      <c r="F27" s="6">
        <v>561167.93999999994</v>
      </c>
      <c r="G27" s="6">
        <f t="shared" ref="G27" si="31">D27-E27</f>
        <v>112983.41000000003</v>
      </c>
    </row>
    <row r="28" spans="1:7" x14ac:dyDescent="0.2">
      <c r="A28" s="27" t="s">
        <v>153</v>
      </c>
      <c r="B28" s="6">
        <v>1244082.75</v>
      </c>
      <c r="C28" s="6">
        <v>317714.32</v>
      </c>
      <c r="D28" s="6">
        <f t="shared" ref="D28" si="32">B28+C28</f>
        <v>1561797.07</v>
      </c>
      <c r="E28" s="6">
        <v>1535602.7</v>
      </c>
      <c r="F28" s="6">
        <v>1476097.6</v>
      </c>
      <c r="G28" s="6">
        <f t="shared" ref="G28" si="33">D28-E28</f>
        <v>26194.370000000112</v>
      </c>
    </row>
    <row r="29" spans="1:7" x14ac:dyDescent="0.2">
      <c r="A29" s="27" t="s">
        <v>154</v>
      </c>
      <c r="B29" s="6">
        <v>465177.41</v>
      </c>
      <c r="C29" s="6">
        <v>16226.77</v>
      </c>
      <c r="D29" s="6">
        <f t="shared" ref="D29" si="34">B29+C29</f>
        <v>481404.18</v>
      </c>
      <c r="E29" s="6">
        <v>414544.9</v>
      </c>
      <c r="F29" s="6">
        <v>377973.4</v>
      </c>
      <c r="G29" s="6">
        <f t="shared" ref="G29" si="35">D29-E29</f>
        <v>66859.27999999997</v>
      </c>
    </row>
    <row r="30" spans="1:7" x14ac:dyDescent="0.2">
      <c r="A30" s="27" t="s">
        <v>155</v>
      </c>
      <c r="B30" s="6">
        <v>153498.09</v>
      </c>
      <c r="C30" s="6">
        <v>-74580.66</v>
      </c>
      <c r="D30" s="6">
        <f t="shared" ref="D30" si="36">B30+C30</f>
        <v>78917.429999999993</v>
      </c>
      <c r="E30" s="6">
        <v>55604.09</v>
      </c>
      <c r="F30" s="6">
        <v>55604.09</v>
      </c>
      <c r="G30" s="6">
        <f t="shared" ref="G30" si="37">D30-E30</f>
        <v>23313.339999999997</v>
      </c>
    </row>
    <row r="31" spans="1:7" x14ac:dyDescent="0.2">
      <c r="A31" s="27" t="s">
        <v>156</v>
      </c>
      <c r="B31" s="6">
        <v>18299854.52</v>
      </c>
      <c r="C31" s="6">
        <v>-18299854.52</v>
      </c>
      <c r="D31" s="6">
        <f t="shared" ref="D31" si="38">B31+C31</f>
        <v>0</v>
      </c>
      <c r="E31" s="6">
        <v>0</v>
      </c>
      <c r="F31" s="6">
        <v>0</v>
      </c>
      <c r="G31" s="6">
        <f t="shared" ref="G31" si="39">D31-E31</f>
        <v>0</v>
      </c>
    </row>
    <row r="32" spans="1:7" x14ac:dyDescent="0.2">
      <c r="A32" s="27" t="s">
        <v>157</v>
      </c>
      <c r="B32" s="6">
        <v>7165948.7199999997</v>
      </c>
      <c r="C32" s="6">
        <v>-535323.77</v>
      </c>
      <c r="D32" s="6">
        <f t="shared" ref="D32" si="40">B32+C32</f>
        <v>6630624.9499999993</v>
      </c>
      <c r="E32" s="6">
        <v>5735642.1399999997</v>
      </c>
      <c r="F32" s="6">
        <v>5365727.88</v>
      </c>
      <c r="G32" s="6">
        <f t="shared" ref="G32" si="41">D32-E32</f>
        <v>894982.80999999959</v>
      </c>
    </row>
    <row r="33" spans="1:7" x14ac:dyDescent="0.2">
      <c r="A33" s="27" t="s">
        <v>158</v>
      </c>
      <c r="B33" s="6">
        <v>261582.87</v>
      </c>
      <c r="C33" s="6">
        <v>227011</v>
      </c>
      <c r="D33" s="6">
        <f t="shared" ref="D33" si="42">B33+C33</f>
        <v>488593.87</v>
      </c>
      <c r="E33" s="6">
        <v>285159.84000000003</v>
      </c>
      <c r="F33" s="6">
        <v>261573.9</v>
      </c>
      <c r="G33" s="6">
        <f t="shared" ref="G33" si="43">D33-E33</f>
        <v>203434.02999999997</v>
      </c>
    </row>
    <row r="34" spans="1:7" x14ac:dyDescent="0.2">
      <c r="A34" s="27" t="s">
        <v>159</v>
      </c>
      <c r="B34" s="6">
        <v>158498.09</v>
      </c>
      <c r="C34" s="6">
        <v>-7698</v>
      </c>
      <c r="D34" s="6">
        <f t="shared" ref="D34" si="44">B34+C34</f>
        <v>150800.09</v>
      </c>
      <c r="E34" s="6">
        <v>123037.16</v>
      </c>
      <c r="F34" s="6">
        <v>109115.42</v>
      </c>
      <c r="G34" s="6">
        <f t="shared" ref="G34" si="45">D34-E34</f>
        <v>27762.929999999993</v>
      </c>
    </row>
    <row r="35" spans="1:7" x14ac:dyDescent="0.2">
      <c r="A35" s="27" t="s">
        <v>160</v>
      </c>
      <c r="B35" s="6">
        <v>315046.26</v>
      </c>
      <c r="C35" s="6">
        <v>-214435.72</v>
      </c>
      <c r="D35" s="6">
        <f t="shared" ref="D35" si="46">B35+C35</f>
        <v>100610.54000000001</v>
      </c>
      <c r="E35" s="6">
        <v>20427.3</v>
      </c>
      <c r="F35" s="6">
        <v>20427.3</v>
      </c>
      <c r="G35" s="6">
        <f t="shared" ref="G35" si="47">D35-E35</f>
        <v>80183.240000000005</v>
      </c>
    </row>
    <row r="36" spans="1:7" x14ac:dyDescent="0.2">
      <c r="A36" s="27" t="s">
        <v>161</v>
      </c>
      <c r="B36" s="6">
        <v>538927.21</v>
      </c>
      <c r="C36" s="6">
        <v>1266850.46</v>
      </c>
      <c r="D36" s="6">
        <f t="shared" ref="D36" si="48">B36+C36</f>
        <v>1805777.67</v>
      </c>
      <c r="E36" s="6">
        <v>1781212</v>
      </c>
      <c r="F36" s="6">
        <v>1731224.86</v>
      </c>
      <c r="G36" s="6">
        <f t="shared" ref="G36" si="49">D36-E36</f>
        <v>24565.669999999925</v>
      </c>
    </row>
    <row r="37" spans="1:7" x14ac:dyDescent="0.2">
      <c r="A37" s="27" t="s">
        <v>162</v>
      </c>
      <c r="B37" s="6">
        <v>1740409.32</v>
      </c>
      <c r="C37" s="6">
        <v>-135028.92000000001</v>
      </c>
      <c r="D37" s="6">
        <f t="shared" ref="D37" si="50">B37+C37</f>
        <v>1605380.4000000001</v>
      </c>
      <c r="E37" s="6">
        <v>974136.17</v>
      </c>
      <c r="F37" s="6">
        <v>911425.55</v>
      </c>
      <c r="G37" s="6">
        <f t="shared" ref="G37" si="51">D37-E37</f>
        <v>631244.2300000001</v>
      </c>
    </row>
    <row r="38" spans="1:7" x14ac:dyDescent="0.2">
      <c r="A38" s="27" t="s">
        <v>163</v>
      </c>
      <c r="B38" s="6">
        <v>153498.09</v>
      </c>
      <c r="C38" s="6">
        <v>105282.41</v>
      </c>
      <c r="D38" s="6">
        <f t="shared" ref="D38" si="52">B38+C38</f>
        <v>258780.5</v>
      </c>
      <c r="E38" s="6">
        <v>184127.16</v>
      </c>
      <c r="F38" s="6">
        <v>184127.16</v>
      </c>
      <c r="G38" s="6">
        <f t="shared" ref="G38" si="53">D38-E38</f>
        <v>74653.34</v>
      </c>
    </row>
    <row r="39" spans="1:7" x14ac:dyDescent="0.2">
      <c r="A39" s="27" t="s">
        <v>164</v>
      </c>
      <c r="B39" s="6">
        <v>301490.99</v>
      </c>
      <c r="C39" s="6">
        <v>218000</v>
      </c>
      <c r="D39" s="6">
        <f t="shared" ref="D39" si="54">B39+C39</f>
        <v>519490.99</v>
      </c>
      <c r="E39" s="6">
        <v>419821.98</v>
      </c>
      <c r="F39" s="6">
        <v>395463.66</v>
      </c>
      <c r="G39" s="6">
        <f t="shared" ref="G39" si="55">D39-E39</f>
        <v>99669.010000000009</v>
      </c>
    </row>
    <row r="40" spans="1:7" x14ac:dyDescent="0.2">
      <c r="A40" s="27" t="s">
        <v>165</v>
      </c>
      <c r="B40" s="6">
        <v>479288.64</v>
      </c>
      <c r="C40" s="6">
        <v>-9998</v>
      </c>
      <c r="D40" s="6">
        <f t="shared" ref="D40" si="56">B40+C40</f>
        <v>469290.64</v>
      </c>
      <c r="E40" s="6">
        <v>468494.2</v>
      </c>
      <c r="F40" s="6">
        <v>424498.36</v>
      </c>
      <c r="G40" s="6">
        <f t="shared" ref="G40" si="57">D40-E40</f>
        <v>796.44000000000233</v>
      </c>
    </row>
    <row r="41" spans="1:7" x14ac:dyDescent="0.2">
      <c r="A41" s="27" t="s">
        <v>166</v>
      </c>
      <c r="B41" s="6">
        <v>0</v>
      </c>
      <c r="C41" s="6">
        <v>11995810.310000001</v>
      </c>
      <c r="D41" s="6">
        <f t="shared" ref="D41" si="58">B41+C41</f>
        <v>11995810.310000001</v>
      </c>
      <c r="E41" s="6">
        <v>11048804.609999999</v>
      </c>
      <c r="F41" s="6">
        <v>10816022.130000001</v>
      </c>
      <c r="G41" s="6">
        <f t="shared" ref="G41" si="59">D41-E41</f>
        <v>947005.70000000112</v>
      </c>
    </row>
    <row r="42" spans="1:7" x14ac:dyDescent="0.2">
      <c r="A42" s="27" t="s">
        <v>167</v>
      </c>
      <c r="B42" s="6">
        <v>0</v>
      </c>
      <c r="C42" s="6">
        <v>973128.94</v>
      </c>
      <c r="D42" s="6">
        <f t="shared" ref="D42" si="60">B42+C42</f>
        <v>973128.94</v>
      </c>
      <c r="E42" s="6">
        <v>899684.05</v>
      </c>
      <c r="F42" s="6">
        <v>828141.25</v>
      </c>
      <c r="G42" s="6">
        <f t="shared" ref="G42" si="61">D42-E42</f>
        <v>73444.889999999898</v>
      </c>
    </row>
    <row r="43" spans="1:7" x14ac:dyDescent="0.2">
      <c r="A43" s="27" t="s">
        <v>168</v>
      </c>
      <c r="B43" s="6">
        <v>0</v>
      </c>
      <c r="C43" s="6">
        <v>723051.52000000002</v>
      </c>
      <c r="D43" s="6">
        <f t="shared" ref="D43" si="62">B43+C43</f>
        <v>723051.52000000002</v>
      </c>
      <c r="E43" s="6">
        <v>700824.13</v>
      </c>
      <c r="F43" s="6">
        <v>636600.67000000004</v>
      </c>
      <c r="G43" s="6">
        <f t="shared" ref="G43" si="63">D43-E43</f>
        <v>22227.390000000014</v>
      </c>
    </row>
    <row r="44" spans="1:7" x14ac:dyDescent="0.2">
      <c r="A44" s="27" t="s">
        <v>169</v>
      </c>
      <c r="B44" s="6">
        <v>0</v>
      </c>
      <c r="C44" s="6">
        <v>366741.77</v>
      </c>
      <c r="D44" s="6">
        <f t="shared" ref="D44" si="64">B44+C44</f>
        <v>366741.77</v>
      </c>
      <c r="E44" s="6">
        <v>233508.29</v>
      </c>
      <c r="F44" s="6">
        <v>165039.35999999999</v>
      </c>
      <c r="G44" s="6">
        <f t="shared" ref="G44" si="65">D44-E44</f>
        <v>133233.48000000001</v>
      </c>
    </row>
    <row r="45" spans="1:7" x14ac:dyDescent="0.2">
      <c r="A45" s="27"/>
      <c r="B45" s="6"/>
      <c r="C45" s="6"/>
      <c r="D45" s="6"/>
      <c r="E45" s="6"/>
      <c r="F45" s="6"/>
      <c r="G45" s="6"/>
    </row>
    <row r="46" spans="1:7" x14ac:dyDescent="0.2">
      <c r="A46" s="13" t="s">
        <v>50</v>
      </c>
      <c r="B46" s="21">
        <f t="shared" ref="B46:G46" si="66">SUM(B6:B45)</f>
        <v>98663322</v>
      </c>
      <c r="C46" s="21">
        <f t="shared" si="66"/>
        <v>138724055.28</v>
      </c>
      <c r="D46" s="21">
        <f t="shared" si="66"/>
        <v>237387377.28</v>
      </c>
      <c r="E46" s="21">
        <f t="shared" si="66"/>
        <v>180743927.94999996</v>
      </c>
      <c r="F46" s="21">
        <f t="shared" si="66"/>
        <v>177161577.65000004</v>
      </c>
      <c r="G46" s="21">
        <f t="shared" si="66"/>
        <v>56643449.330000013</v>
      </c>
    </row>
    <row r="49" spans="1:7" ht="45" customHeight="1" x14ac:dyDescent="0.2">
      <c r="A49" s="34" t="s">
        <v>171</v>
      </c>
      <c r="B49" s="32"/>
      <c r="C49" s="32"/>
      <c r="D49" s="32"/>
      <c r="E49" s="32"/>
      <c r="F49" s="32"/>
      <c r="G49" s="33"/>
    </row>
    <row r="50" spans="1:7" x14ac:dyDescent="0.2">
      <c r="A50" s="37" t="s">
        <v>51</v>
      </c>
      <c r="B50" s="34" t="s">
        <v>57</v>
      </c>
      <c r="C50" s="32"/>
      <c r="D50" s="32"/>
      <c r="E50" s="32"/>
      <c r="F50" s="33"/>
      <c r="G50" s="35" t="s">
        <v>56</v>
      </c>
    </row>
    <row r="51" spans="1:7" ht="22.5" x14ac:dyDescent="0.2">
      <c r="A51" s="38"/>
      <c r="B51" s="3" t="s">
        <v>52</v>
      </c>
      <c r="C51" s="3" t="s">
        <v>117</v>
      </c>
      <c r="D51" s="3" t="s">
        <v>53</v>
      </c>
      <c r="E51" s="3" t="s">
        <v>54</v>
      </c>
      <c r="F51" s="3" t="s">
        <v>55</v>
      </c>
      <c r="G51" s="36"/>
    </row>
    <row r="52" spans="1:7" x14ac:dyDescent="0.2">
      <c r="A52" s="39"/>
      <c r="B52" s="4">
        <v>1</v>
      </c>
      <c r="C52" s="4">
        <v>2</v>
      </c>
      <c r="D52" s="4" t="s">
        <v>118</v>
      </c>
      <c r="E52" s="4">
        <v>4</v>
      </c>
      <c r="F52" s="4">
        <v>5</v>
      </c>
      <c r="G52" s="4" t="s">
        <v>119</v>
      </c>
    </row>
    <row r="53" spans="1:7" x14ac:dyDescent="0.2">
      <c r="A53" s="28" t="s">
        <v>8</v>
      </c>
      <c r="B53" s="6">
        <v>0</v>
      </c>
      <c r="C53" s="6">
        <v>0</v>
      </c>
      <c r="D53" s="6">
        <f>B53+C53</f>
        <v>0</v>
      </c>
      <c r="E53" s="6">
        <v>0</v>
      </c>
      <c r="F53" s="6">
        <v>0</v>
      </c>
      <c r="G53" s="6">
        <f>D53-E53</f>
        <v>0</v>
      </c>
    </row>
    <row r="54" spans="1:7" x14ac:dyDescent="0.2">
      <c r="A54" s="28" t="s">
        <v>9</v>
      </c>
      <c r="B54" s="6">
        <v>0</v>
      </c>
      <c r="C54" s="6">
        <v>0</v>
      </c>
      <c r="D54" s="6">
        <f t="shared" ref="D54:D56" si="67">B54+C54</f>
        <v>0</v>
      </c>
      <c r="E54" s="6">
        <v>0</v>
      </c>
      <c r="F54" s="6">
        <v>0</v>
      </c>
      <c r="G54" s="6">
        <f t="shared" ref="G54:G56" si="68">D54-E54</f>
        <v>0</v>
      </c>
    </row>
    <row r="55" spans="1:7" x14ac:dyDescent="0.2">
      <c r="A55" s="28" t="s">
        <v>10</v>
      </c>
      <c r="B55" s="6">
        <v>0</v>
      </c>
      <c r="C55" s="6">
        <v>0</v>
      </c>
      <c r="D55" s="6">
        <f t="shared" si="67"/>
        <v>0</v>
      </c>
      <c r="E55" s="6">
        <v>0</v>
      </c>
      <c r="F55" s="6">
        <v>0</v>
      </c>
      <c r="G55" s="6">
        <f t="shared" si="68"/>
        <v>0</v>
      </c>
    </row>
    <row r="56" spans="1:7" x14ac:dyDescent="0.2">
      <c r="A56" s="28" t="s">
        <v>121</v>
      </c>
      <c r="B56" s="6">
        <v>0</v>
      </c>
      <c r="C56" s="6">
        <v>0</v>
      </c>
      <c r="D56" s="6">
        <f t="shared" si="67"/>
        <v>0</v>
      </c>
      <c r="E56" s="6">
        <v>0</v>
      </c>
      <c r="F56" s="6">
        <v>0</v>
      </c>
      <c r="G56" s="6">
        <f t="shared" si="68"/>
        <v>0</v>
      </c>
    </row>
    <row r="57" spans="1:7" x14ac:dyDescent="0.2">
      <c r="A57" s="13" t="s">
        <v>50</v>
      </c>
      <c r="B57" s="21">
        <f t="shared" ref="B57:G57" si="69">SUM(B53:B56)</f>
        <v>0</v>
      </c>
      <c r="C57" s="21">
        <f t="shared" si="69"/>
        <v>0</v>
      </c>
      <c r="D57" s="21">
        <f t="shared" si="69"/>
        <v>0</v>
      </c>
      <c r="E57" s="21">
        <f t="shared" si="69"/>
        <v>0</v>
      </c>
      <c r="F57" s="21">
        <f t="shared" si="69"/>
        <v>0</v>
      </c>
      <c r="G57" s="21">
        <f t="shared" si="69"/>
        <v>0</v>
      </c>
    </row>
    <row r="60" spans="1:7" ht="45" customHeight="1" x14ac:dyDescent="0.2">
      <c r="A60" s="34" t="s">
        <v>172</v>
      </c>
      <c r="B60" s="32"/>
      <c r="C60" s="32"/>
      <c r="D60" s="32"/>
      <c r="E60" s="32"/>
      <c r="F60" s="32"/>
      <c r="G60" s="33"/>
    </row>
    <row r="61" spans="1:7" x14ac:dyDescent="0.2">
      <c r="A61" s="37" t="s">
        <v>51</v>
      </c>
      <c r="B61" s="34" t="s">
        <v>57</v>
      </c>
      <c r="C61" s="32"/>
      <c r="D61" s="32"/>
      <c r="E61" s="32"/>
      <c r="F61" s="33"/>
      <c r="G61" s="35" t="s">
        <v>56</v>
      </c>
    </row>
    <row r="62" spans="1:7" ht="22.5" x14ac:dyDescent="0.2">
      <c r="A62" s="38"/>
      <c r="B62" s="3" t="s">
        <v>52</v>
      </c>
      <c r="C62" s="3" t="s">
        <v>117</v>
      </c>
      <c r="D62" s="3" t="s">
        <v>53</v>
      </c>
      <c r="E62" s="3" t="s">
        <v>54</v>
      </c>
      <c r="F62" s="3" t="s">
        <v>55</v>
      </c>
      <c r="G62" s="36"/>
    </row>
    <row r="63" spans="1:7" x14ac:dyDescent="0.2">
      <c r="A63" s="39"/>
      <c r="B63" s="4">
        <v>1</v>
      </c>
      <c r="C63" s="4">
        <v>2</v>
      </c>
      <c r="D63" s="4" t="s">
        <v>118</v>
      </c>
      <c r="E63" s="4">
        <v>4</v>
      </c>
      <c r="F63" s="4">
        <v>5</v>
      </c>
      <c r="G63" s="4" t="s">
        <v>119</v>
      </c>
    </row>
    <row r="64" spans="1:7" x14ac:dyDescent="0.2">
      <c r="A64" s="29" t="s">
        <v>12</v>
      </c>
      <c r="B64" s="6">
        <v>6050000</v>
      </c>
      <c r="C64" s="6">
        <v>336741.77</v>
      </c>
      <c r="D64" s="6">
        <f t="shared" ref="D64:D70" si="70">B64+C64</f>
        <v>6386741.7699999996</v>
      </c>
      <c r="E64" s="6">
        <v>5713006.71</v>
      </c>
      <c r="F64" s="6">
        <v>5713006.71</v>
      </c>
      <c r="G64" s="6">
        <f t="shared" ref="G64:G70" si="71">D64-E64</f>
        <v>673735.05999999959</v>
      </c>
    </row>
    <row r="65" spans="1:7" x14ac:dyDescent="0.2">
      <c r="A65" s="29" t="s">
        <v>11</v>
      </c>
      <c r="B65" s="6">
        <v>0</v>
      </c>
      <c r="C65" s="6">
        <v>0</v>
      </c>
      <c r="D65" s="6">
        <f t="shared" si="70"/>
        <v>0</v>
      </c>
      <c r="E65" s="6">
        <v>0</v>
      </c>
      <c r="F65" s="6">
        <v>0</v>
      </c>
      <c r="G65" s="6">
        <f t="shared" si="71"/>
        <v>0</v>
      </c>
    </row>
    <row r="66" spans="1:7" x14ac:dyDescent="0.2">
      <c r="A66" s="29" t="s">
        <v>13</v>
      </c>
      <c r="B66" s="6">
        <v>0</v>
      </c>
      <c r="C66" s="6">
        <v>0</v>
      </c>
      <c r="D66" s="6">
        <f t="shared" si="70"/>
        <v>0</v>
      </c>
      <c r="E66" s="6">
        <v>0</v>
      </c>
      <c r="F66" s="6">
        <v>0</v>
      </c>
      <c r="G66" s="6">
        <f t="shared" si="71"/>
        <v>0</v>
      </c>
    </row>
    <row r="67" spans="1:7" x14ac:dyDescent="0.2">
      <c r="A67" s="29" t="s">
        <v>25</v>
      </c>
      <c r="B67" s="6">
        <v>0</v>
      </c>
      <c r="C67" s="6">
        <v>0</v>
      </c>
      <c r="D67" s="6">
        <f t="shared" si="70"/>
        <v>0</v>
      </c>
      <c r="E67" s="6">
        <v>0</v>
      </c>
      <c r="F67" s="6">
        <v>0</v>
      </c>
      <c r="G67" s="6">
        <f t="shared" si="71"/>
        <v>0</v>
      </c>
    </row>
    <row r="68" spans="1:7" ht="11.25" customHeight="1" x14ac:dyDescent="0.2">
      <c r="A68" s="29" t="s">
        <v>26</v>
      </c>
      <c r="B68" s="6">
        <v>0</v>
      </c>
      <c r="C68" s="6">
        <v>0</v>
      </c>
      <c r="D68" s="6">
        <f t="shared" si="70"/>
        <v>0</v>
      </c>
      <c r="E68" s="6">
        <v>0</v>
      </c>
      <c r="F68" s="6">
        <v>0</v>
      </c>
      <c r="G68" s="6">
        <f t="shared" si="71"/>
        <v>0</v>
      </c>
    </row>
    <row r="69" spans="1:7" x14ac:dyDescent="0.2">
      <c r="A69" s="29" t="s">
        <v>128</v>
      </c>
      <c r="B69" s="6">
        <v>0</v>
      </c>
      <c r="C69" s="6">
        <v>0</v>
      </c>
      <c r="D69" s="6">
        <f t="shared" si="70"/>
        <v>0</v>
      </c>
      <c r="E69" s="6">
        <v>0</v>
      </c>
      <c r="F69" s="6">
        <v>0</v>
      </c>
      <c r="G69" s="6">
        <f t="shared" si="71"/>
        <v>0</v>
      </c>
    </row>
    <row r="70" spans="1:7" x14ac:dyDescent="0.2">
      <c r="A70" s="29" t="s">
        <v>14</v>
      </c>
      <c r="B70" s="6">
        <v>0</v>
      </c>
      <c r="C70" s="6">
        <v>0</v>
      </c>
      <c r="D70" s="6">
        <f t="shared" si="70"/>
        <v>0</v>
      </c>
      <c r="E70" s="6">
        <v>0</v>
      </c>
      <c r="F70" s="6">
        <v>0</v>
      </c>
      <c r="G70" s="6">
        <f t="shared" si="71"/>
        <v>0</v>
      </c>
    </row>
    <row r="71" spans="1:7" x14ac:dyDescent="0.2">
      <c r="A71" s="13" t="s">
        <v>50</v>
      </c>
      <c r="B71" s="21">
        <f t="shared" ref="B71:G71" si="72">SUM(B64:B70)</f>
        <v>6050000</v>
      </c>
      <c r="C71" s="21">
        <f t="shared" si="72"/>
        <v>336741.77</v>
      </c>
      <c r="D71" s="21">
        <f t="shared" si="72"/>
        <v>6386741.7699999996</v>
      </c>
      <c r="E71" s="21">
        <f t="shared" si="72"/>
        <v>5713006.71</v>
      </c>
      <c r="F71" s="21">
        <f t="shared" si="72"/>
        <v>5713006.71</v>
      </c>
      <c r="G71" s="21">
        <f t="shared" si="72"/>
        <v>673735.05999999959</v>
      </c>
    </row>
    <row r="73" spans="1:7" x14ac:dyDescent="0.2">
      <c r="A73" s="1" t="s">
        <v>120</v>
      </c>
    </row>
  </sheetData>
  <sheetProtection formatCells="0" formatColumns="0" formatRows="0" insertRows="0" deleteRows="0" autoFilter="0"/>
  <mergeCells count="12">
    <mergeCell ref="B61:F61"/>
    <mergeCell ref="G61:G62"/>
    <mergeCell ref="B50:F50"/>
    <mergeCell ref="G50:G51"/>
    <mergeCell ref="A60:G60"/>
    <mergeCell ref="A50:A52"/>
    <mergeCell ref="A61:A63"/>
    <mergeCell ref="B2:F2"/>
    <mergeCell ref="G2:G3"/>
    <mergeCell ref="A1:G1"/>
    <mergeCell ref="A49:G4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topLeftCell="A28" workbookViewId="0">
      <selection activeCell="A40" sqref="A40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4" t="s">
        <v>173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55052197.009999998</v>
      </c>
      <c r="C5" s="16">
        <f t="shared" si="0"/>
        <v>38587592.280000001</v>
      </c>
      <c r="D5" s="16">
        <f t="shared" si="0"/>
        <v>93639789.289999992</v>
      </c>
      <c r="E5" s="16">
        <f t="shared" si="0"/>
        <v>83362469.140000015</v>
      </c>
      <c r="F5" s="16">
        <f t="shared" si="0"/>
        <v>81472434.640000001</v>
      </c>
      <c r="G5" s="16">
        <f t="shared" si="0"/>
        <v>10277320.149999995</v>
      </c>
    </row>
    <row r="6" spans="1:7" x14ac:dyDescent="0.2">
      <c r="A6" s="30" t="s">
        <v>40</v>
      </c>
      <c r="B6" s="6">
        <v>7103110.9100000001</v>
      </c>
      <c r="C6" s="6">
        <v>240584.21</v>
      </c>
      <c r="D6" s="6">
        <f>B6+C6</f>
        <v>7343695.1200000001</v>
      </c>
      <c r="E6" s="6">
        <v>7144673.3200000003</v>
      </c>
      <c r="F6" s="6">
        <v>7039473</v>
      </c>
      <c r="G6" s="6">
        <f>D6-E6</f>
        <v>199021.79999999981</v>
      </c>
    </row>
    <row r="7" spans="1:7" x14ac:dyDescent="0.2">
      <c r="A7" s="30" t="s">
        <v>16</v>
      </c>
      <c r="B7" s="6">
        <v>479288.64</v>
      </c>
      <c r="C7" s="6">
        <v>-9998</v>
      </c>
      <c r="D7" s="6">
        <f t="shared" ref="D7:D13" si="1">B7+C7</f>
        <v>469290.64</v>
      </c>
      <c r="E7" s="6">
        <v>468494.2</v>
      </c>
      <c r="F7" s="6">
        <v>424498.36</v>
      </c>
      <c r="G7" s="6">
        <f t="shared" ref="G7:G13" si="2">D7-E7</f>
        <v>796.44000000000233</v>
      </c>
    </row>
    <row r="8" spans="1:7" x14ac:dyDescent="0.2">
      <c r="A8" s="30" t="s">
        <v>122</v>
      </c>
      <c r="B8" s="6">
        <v>20102273.300000001</v>
      </c>
      <c r="C8" s="6">
        <v>27961155.390000001</v>
      </c>
      <c r="D8" s="6">
        <f t="shared" si="1"/>
        <v>48063428.689999998</v>
      </c>
      <c r="E8" s="6">
        <v>42742103.770000003</v>
      </c>
      <c r="F8" s="6">
        <v>42442787.409999996</v>
      </c>
      <c r="G8" s="6">
        <f t="shared" si="2"/>
        <v>5321324.9199999943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10181433.619999999</v>
      </c>
      <c r="C10" s="6">
        <v>2795607.95</v>
      </c>
      <c r="D10" s="6">
        <f t="shared" si="1"/>
        <v>12977041.57</v>
      </c>
      <c r="E10" s="6">
        <v>11953898.550000001</v>
      </c>
      <c r="F10" s="6">
        <v>11629641.33</v>
      </c>
      <c r="G10" s="6">
        <f t="shared" si="2"/>
        <v>1023143.0199999996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11447263.689999999</v>
      </c>
      <c r="C12" s="6">
        <v>1776362.58</v>
      </c>
      <c r="D12" s="6">
        <f t="shared" si="1"/>
        <v>13223626.27</v>
      </c>
      <c r="E12" s="6">
        <v>13019010.18</v>
      </c>
      <c r="F12" s="6">
        <v>12217949.73</v>
      </c>
      <c r="G12" s="6">
        <f t="shared" si="2"/>
        <v>204616.08999999985</v>
      </c>
    </row>
    <row r="13" spans="1:7" x14ac:dyDescent="0.2">
      <c r="A13" s="30" t="s">
        <v>18</v>
      </c>
      <c r="B13" s="6">
        <v>5738826.8499999996</v>
      </c>
      <c r="C13" s="6">
        <v>5823880.1500000004</v>
      </c>
      <c r="D13" s="6">
        <f t="shared" si="1"/>
        <v>11562707</v>
      </c>
      <c r="E13" s="6">
        <v>8034289.1200000001</v>
      </c>
      <c r="F13" s="6">
        <v>7718084.8099999996</v>
      </c>
      <c r="G13" s="6">
        <f t="shared" si="2"/>
        <v>3528417.88</v>
      </c>
    </row>
    <row r="14" spans="1:7" x14ac:dyDescent="0.2">
      <c r="A14" s="10" t="s">
        <v>19</v>
      </c>
      <c r="B14" s="16">
        <f t="shared" ref="B14:G14" si="3">SUM(B15:B21)</f>
        <v>41718415.990000002</v>
      </c>
      <c r="C14" s="16">
        <f t="shared" si="3"/>
        <v>94428548.999999985</v>
      </c>
      <c r="D14" s="16">
        <f t="shared" si="3"/>
        <v>136146964.99000001</v>
      </c>
      <c r="E14" s="16">
        <f t="shared" si="3"/>
        <v>91353948.030000016</v>
      </c>
      <c r="F14" s="16">
        <f t="shared" si="3"/>
        <v>90091703.929999992</v>
      </c>
      <c r="G14" s="16">
        <f t="shared" si="3"/>
        <v>44793016.959999986</v>
      </c>
    </row>
    <row r="15" spans="1:7" x14ac:dyDescent="0.2">
      <c r="A15" s="30" t="s">
        <v>42</v>
      </c>
      <c r="B15" s="6">
        <v>538927.21</v>
      </c>
      <c r="C15" s="6">
        <v>1266850.46</v>
      </c>
      <c r="D15" s="6">
        <f>B15+C15</f>
        <v>1805777.67</v>
      </c>
      <c r="E15" s="6">
        <v>1781212</v>
      </c>
      <c r="F15" s="6">
        <v>1731224.86</v>
      </c>
      <c r="G15" s="6">
        <f t="shared" ref="G15:G21" si="4">D15-E15</f>
        <v>24565.669999999925</v>
      </c>
    </row>
    <row r="16" spans="1:7" x14ac:dyDescent="0.2">
      <c r="A16" s="30" t="s">
        <v>27</v>
      </c>
      <c r="B16" s="6">
        <v>37184967.189999998</v>
      </c>
      <c r="C16" s="6">
        <v>92053380.709999993</v>
      </c>
      <c r="D16" s="6">
        <f t="shared" ref="D16:D21" si="5">B16+C16</f>
        <v>129238347.89999999</v>
      </c>
      <c r="E16" s="6">
        <v>85880013.290000007</v>
      </c>
      <c r="F16" s="6">
        <v>84991673.879999995</v>
      </c>
      <c r="G16" s="6">
        <f t="shared" si="4"/>
        <v>43358334.609999985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1942116.09</v>
      </c>
      <c r="C18" s="6">
        <v>779020.57</v>
      </c>
      <c r="D18" s="6">
        <f t="shared" si="5"/>
        <v>2721136.66</v>
      </c>
      <c r="E18" s="6">
        <v>2275221.48</v>
      </c>
      <c r="F18" s="6">
        <v>2096405.22</v>
      </c>
      <c r="G18" s="6">
        <f t="shared" si="4"/>
        <v>445915.18000000017</v>
      </c>
    </row>
    <row r="19" spans="1:7" x14ac:dyDescent="0.2">
      <c r="A19" s="30" t="s">
        <v>44</v>
      </c>
      <c r="B19" s="6">
        <v>1740409.32</v>
      </c>
      <c r="C19" s="6">
        <v>-135028.92000000001</v>
      </c>
      <c r="D19" s="6">
        <f t="shared" si="5"/>
        <v>1605380.4000000001</v>
      </c>
      <c r="E19" s="6">
        <v>974136.17</v>
      </c>
      <c r="F19" s="6">
        <v>911425.55</v>
      </c>
      <c r="G19" s="6">
        <f t="shared" si="4"/>
        <v>631244.2300000001</v>
      </c>
    </row>
    <row r="20" spans="1:7" x14ac:dyDescent="0.2">
      <c r="A20" s="30" t="s">
        <v>45</v>
      </c>
      <c r="B20" s="6">
        <v>311996.18</v>
      </c>
      <c r="C20" s="6">
        <v>464326.18</v>
      </c>
      <c r="D20" s="6">
        <f t="shared" si="5"/>
        <v>776322.36</v>
      </c>
      <c r="E20" s="6">
        <v>443365.09</v>
      </c>
      <c r="F20" s="6">
        <v>360974.42</v>
      </c>
      <c r="G20" s="6">
        <f t="shared" si="4"/>
        <v>332957.26999999996</v>
      </c>
    </row>
    <row r="21" spans="1:7" x14ac:dyDescent="0.2">
      <c r="A21" s="30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1892708.9999999998</v>
      </c>
      <c r="C22" s="16">
        <f t="shared" si="6"/>
        <v>5707914</v>
      </c>
      <c r="D22" s="16">
        <f t="shared" si="6"/>
        <v>7600623</v>
      </c>
      <c r="E22" s="16">
        <f t="shared" si="6"/>
        <v>6027510.7800000003</v>
      </c>
      <c r="F22" s="16">
        <f t="shared" si="6"/>
        <v>5597439.080000001</v>
      </c>
      <c r="G22" s="16">
        <f t="shared" si="6"/>
        <v>1573112.2200000002</v>
      </c>
    </row>
    <row r="23" spans="1:7" x14ac:dyDescent="0.2">
      <c r="A23" s="30" t="s">
        <v>28</v>
      </c>
      <c r="B23" s="6">
        <v>261582.87</v>
      </c>
      <c r="C23" s="6">
        <v>227011</v>
      </c>
      <c r="D23" s="6">
        <f>B23+C23</f>
        <v>488593.87</v>
      </c>
      <c r="E23" s="6">
        <v>285159.84000000003</v>
      </c>
      <c r="F23" s="6">
        <v>261573.9</v>
      </c>
      <c r="G23" s="6">
        <f t="shared" ref="G23:G31" si="7">D23-E23</f>
        <v>203434.02999999997</v>
      </c>
    </row>
    <row r="24" spans="1:7" x14ac:dyDescent="0.2">
      <c r="A24" s="30" t="s">
        <v>23</v>
      </c>
      <c r="B24" s="6">
        <v>1165948.72</v>
      </c>
      <c r="C24" s="6">
        <v>5464676.2300000004</v>
      </c>
      <c r="D24" s="6">
        <f t="shared" ref="D24:D31" si="8">B24+C24</f>
        <v>6630624.9500000002</v>
      </c>
      <c r="E24" s="6">
        <v>5327806.04</v>
      </c>
      <c r="F24" s="6">
        <v>4957891.78</v>
      </c>
      <c r="G24" s="6">
        <f t="shared" si="7"/>
        <v>1302818.9100000001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465177.41</v>
      </c>
      <c r="C29" s="6">
        <v>16226.77</v>
      </c>
      <c r="D29" s="6">
        <f t="shared" si="8"/>
        <v>481404.18</v>
      </c>
      <c r="E29" s="6">
        <v>414544.9</v>
      </c>
      <c r="F29" s="6">
        <v>377973.4</v>
      </c>
      <c r="G29" s="6">
        <f t="shared" si="7"/>
        <v>66859.27999999997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98663322</v>
      </c>
      <c r="C37" s="21">
        <f t="shared" si="12"/>
        <v>138724055.27999997</v>
      </c>
      <c r="D37" s="21">
        <f t="shared" si="12"/>
        <v>237387377.28</v>
      </c>
      <c r="E37" s="21">
        <f t="shared" si="12"/>
        <v>180743927.95000005</v>
      </c>
      <c r="F37" s="21">
        <f t="shared" si="12"/>
        <v>177161577.64999998</v>
      </c>
      <c r="G37" s="21">
        <f t="shared" si="12"/>
        <v>56643449.329999983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2024-02-29T16:52:20Z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