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34" i="4" l="1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73" i="4" l="1"/>
  <c r="G73" i="4"/>
  <c r="F73" i="4"/>
  <c r="E73" i="4"/>
  <c r="D73" i="4"/>
  <c r="H71" i="4"/>
  <c r="H69" i="4"/>
  <c r="H67" i="4"/>
  <c r="H65" i="4"/>
  <c r="H63" i="4"/>
  <c r="H61" i="4"/>
  <c r="H59" i="4"/>
  <c r="E71" i="4"/>
  <c r="E69" i="4"/>
  <c r="E67" i="4"/>
  <c r="E65" i="4"/>
  <c r="E63" i="4"/>
  <c r="E61" i="4"/>
  <c r="E59" i="4"/>
  <c r="C73" i="4"/>
  <c r="H51" i="4"/>
  <c r="G51" i="4"/>
  <c r="F51" i="4"/>
  <c r="H49" i="4"/>
  <c r="H48" i="4"/>
  <c r="H47" i="4"/>
  <c r="H46" i="4"/>
  <c r="E51" i="4"/>
  <c r="E49" i="4"/>
  <c r="E48" i="4"/>
  <c r="E47" i="4"/>
  <c r="E46" i="4"/>
  <c r="D51" i="4"/>
  <c r="C5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37" i="4"/>
  <c r="F37" i="4"/>
  <c r="D37" i="4"/>
  <c r="C37" i="4"/>
  <c r="H37" i="4" l="1"/>
  <c r="E37" i="4"/>
  <c r="H40" i="5" l="1"/>
  <c r="H39" i="5"/>
  <c r="H38" i="5"/>
  <c r="H37" i="5"/>
  <c r="H36" i="5" s="1"/>
  <c r="H34" i="5"/>
  <c r="H33" i="5"/>
  <c r="H31" i="5"/>
  <c r="H30" i="5"/>
  <c r="H29" i="5"/>
  <c r="H28" i="5"/>
  <c r="H23" i="5"/>
  <c r="H13" i="5"/>
  <c r="H12" i="5"/>
  <c r="H11" i="5"/>
  <c r="H10" i="5"/>
  <c r="H9" i="5"/>
  <c r="H8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H27" i="5" s="1"/>
  <c r="E26" i="5"/>
  <c r="H26" i="5" s="1"/>
  <c r="E23" i="5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E11" i="5"/>
  <c r="E10" i="5"/>
  <c r="E9" i="5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5" i="6"/>
  <c r="H51" i="6"/>
  <c r="H50" i="6"/>
  <c r="H48" i="6"/>
  <c r="H47" i="6"/>
  <c r="H42" i="6"/>
  <c r="H41" i="6"/>
  <c r="H40" i="6"/>
  <c r="H39" i="6"/>
  <c r="H38" i="6"/>
  <c r="H34" i="6"/>
  <c r="H31" i="6"/>
  <c r="H26" i="6"/>
  <c r="H21" i="6"/>
  <c r="H16" i="6"/>
  <c r="H15" i="6"/>
  <c r="H12" i="6"/>
  <c r="H11" i="6"/>
  <c r="H8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E47" i="6"/>
  <c r="E46" i="6"/>
  <c r="H46" i="6" s="1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E30" i="6"/>
  <c r="H30" i="6" s="1"/>
  <c r="E29" i="6"/>
  <c r="H29" i="6" s="1"/>
  <c r="E28" i="6"/>
  <c r="H28" i="6" s="1"/>
  <c r="E27" i="6"/>
  <c r="H27" i="6" s="1"/>
  <c r="E26" i="6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H42" i="5" s="1"/>
  <c r="C42" i="5"/>
  <c r="D42" i="5"/>
  <c r="H16" i="5"/>
  <c r="G42" i="5"/>
  <c r="F42" i="5"/>
  <c r="E6" i="5"/>
  <c r="H6" i="5"/>
  <c r="E16" i="8"/>
  <c r="H6" i="8"/>
  <c r="E69" i="6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F77" i="6"/>
  <c r="C77" i="6"/>
  <c r="E13" i="6"/>
  <c r="H13" i="6" s="1"/>
  <c r="D77" i="6"/>
  <c r="G77" i="6"/>
  <c r="E5" i="6"/>
  <c r="E25" i="5"/>
  <c r="E16" i="5"/>
  <c r="H16" i="8"/>
  <c r="E42" i="5" l="1"/>
  <c r="E77" i="6"/>
  <c r="H5" i="6"/>
  <c r="H77" i="6" s="1"/>
</calcChain>
</file>

<file path=xl/sharedStrings.xml><?xml version="1.0" encoding="utf-8"?>
<sst xmlns="http://schemas.openxmlformats.org/spreadsheetml/2006/main" count="220" uniqueCount="162">
  <si>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</si>
  <si>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</si>
  <si>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</si>
  <si>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</si>
  <si>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</si>
  <si>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</si>
  <si>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</si>
  <si>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</si>
  <si>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</si>
  <si>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</si>
  <si>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</si>
  <si>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</si>
  <si>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</si>
  <si>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</si>
  <si>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</si>
  <si>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</si>
  <si>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</si>
  <si>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</si>
  <si>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</si>
  <si>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</si>
  <si>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</si>
  <si>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</si>
  <si>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</si>
  <si>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</si>
  <si>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</si>
  <si>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</si>
  <si>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</si>
  <si>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</si>
  <si>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</si>
  <si>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</si>
  <si>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</si>
  <si>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</si>
  <si>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</si>
  <si>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</si>
  <si>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</si>
  <si>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</si>
  <si>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</si>
  <si>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</si>
  <si>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</si>
  <si>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</si>
  <si>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</si>
  <si>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</si>
  <si>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</si>
  <si>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</si>
  <si>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</si>
  <si>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</si>
  <si>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</si>
  <si>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</si>
  <si>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</si>
  <si>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</si>
  <si>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</si>
  <si>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</si>
  <si>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</si>
  <si>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</si>
  <si>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</si>
  <si>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</si>
  <si>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</si>
  <si>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</si>
  <si>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</si>
  <si>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</si>
  <si>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</si>
  <si>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</si>
  <si>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</si>
  <si>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</si>
  <si>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</si>
  <si>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</si>
  <si>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</si>
  <si>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</si>
  <si>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</si>
  <si>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</si>
  <si>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</si>
  <si>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</si>
  <si>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</si>
  <si>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</si>
  <si>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</si>
  <si>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</si>
  <si>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</si>
  <si>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</si>
  <si>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</si>
  <si>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</si>
  <si>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</si>
  <si>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</si>
  <si>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</si>
  <si>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</si>
  <si>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</si>
  <si>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</si>
  <si>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</si>
  <si>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</si>
  <si>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</si>
  <si>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</si>
  <si>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</si>
  <si>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</si>
  <si>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</si>
  <si>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</si>
  <si>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</si>
  <si>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</si>
  <si>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</si>
  <si>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</si>
  <si>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</si>
  <si>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</si>
  <si>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</si>
  <si>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</si>
  <si>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</si>
  <si>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</si>
  <si>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</si>
  <si>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</si>
  <si>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</si>
  <si>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</si>
  <si>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</si>
  <si>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</si>
  <si>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</si>
  <si>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</si>
  <si>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</si>
  <si>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</si>
  <si>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</si>
  <si>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</si>
  <si>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</si>
  <si>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</si>
  <si>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</si>
  <si>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</si>
  <si>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</si>
  <si>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</si>
  <si>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</si>
  <si>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</si>
  <si>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</si>
  <si>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</si>
  <si>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</si>
  <si>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</si>
  <si>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GUANAJUATO
ESTADO ANALÍTICO DEL EJERCICIO DEL PRESUPUESTO DE EGRESOS
CLASIFICACIÓN POR OBJETO DEL GASTO (CAPÍTULO Y CONCEPTO)
DEL 1 ENERO AL 31 DE DICIEMBRE DEL 2020</t>
  </si>
  <si>
    <t>MUNICIPIO DE TIERRA BLANCA, GUANAJUATO
ESTADO ANALÍTICO DEL EJERCICIO DEL PRESUPUESTO DE EGRESOS
CLASIFICACION ECÓNOMICA (POR TIPO DE GASTO)
DEL 1 ENERO AL 31 DE DICIEMBRE DEL 2020</t>
  </si>
  <si>
    <t>DESPACHO DE PRESIDENCIA</t>
  </si>
  <si>
    <t>SINDICATURA MUNICIPAL</t>
  </si>
  <si>
    <t>OFICINA DE REGIDORES</t>
  </si>
  <si>
    <t>UNIDAD DE TRANSPARENCIA</t>
  </si>
  <si>
    <t>COMUNICACIÓN SOCIAL</t>
  </si>
  <si>
    <t>DEPARTAMENTO DE EDUCACION</t>
  </si>
  <si>
    <t>DEPORTES</t>
  </si>
  <si>
    <t>CENTUDE</t>
  </si>
  <si>
    <t>COORDINACIÓN DE ATENCIÓN A LA MUJER</t>
  </si>
  <si>
    <t>OFICIALIA MAYOR</t>
  </si>
  <si>
    <t>CONTRALORIA MUNICIPAL</t>
  </si>
  <si>
    <t>SECRETARIA DEL H. AYUNTAMIENTO</t>
  </si>
  <si>
    <t>DIR. PLANEACIÓN</t>
  </si>
  <si>
    <t>POLICIA Y TRANSITO</t>
  </si>
  <si>
    <t>PROTECCION CIVIL</t>
  </si>
  <si>
    <t>CONVENIO BOMBEROS</t>
  </si>
  <si>
    <t>SERVICIOS MUNICIPALES</t>
  </si>
  <si>
    <t>DESARROLLO SOCIAL</t>
  </si>
  <si>
    <t>COORDINACIÓN DE DESARROLLO RURAL</t>
  </si>
  <si>
    <t>COORDINACIÓN DE DESARROLLO ECONÓMICO</t>
  </si>
  <si>
    <t>COORDINACIÓN DE COMUNIDADES INDÍGENAS</t>
  </si>
  <si>
    <t>OBRAS PUBLICAS</t>
  </si>
  <si>
    <t>TESORERIA MUNICIPAL</t>
  </si>
  <si>
    <t>CASA DE LA CULTURA</t>
  </si>
  <si>
    <t>COORDINACIÓN DE CATASTRO</t>
  </si>
  <si>
    <t>DIRECCIÓN DE FISCALIZACIÓN</t>
  </si>
  <si>
    <t>ECOLOGIA Y MEDIO ANBIENTE</t>
  </si>
  <si>
    <t>H. AYUNTAMIENTO</t>
  </si>
  <si>
    <t>MUNICIPIO DE TIERRA BLANCA, GUANAJUATO
ESTADO ANALÍTICO DEL EJERCICIO DEL PRESUPUESTO DE EGRESOS
CLASIFICACIÓN ADMINISTRATIVA
DEL 1 ENERO AL 31 DE DICIEMBRE DEL 2020</t>
  </si>
  <si>
    <t>Gobierno (Federal/Estatal/Municipal) de MUNICIPIO DE TIERRA BLANCA, GUANAJUATO
Estado Analítico del Ejercicio del Presupuesto de Egresos
Clasificación Administrativa
DEL 1 ENERO AL 31 DE DICIEMBRE DEL 2020</t>
  </si>
  <si>
    <t>Sector Paraestatal del Gobierno (Federal/Estatal/Municipal) de MUNICIPIO DE TIERRA BLANCA, GUANAJUATO
Estado Analítico del Ejercicio del Presupuesto de Egresos
Clasificación Administrativa
DEL 1 ENERO AL 31 DE DICIEMBRE DEL 2020</t>
  </si>
  <si>
    <t>MUNICIPIO DE TIERRA BLANCA, GUANAJUATO
ESTADO ANALÍTICO DEL EJERCICIO DEL PRESUPUESTO DE EGRESOS
CLASIFICACIÓN FUNCIONAL (FINALIDAD Y FUNCIÓN)
DEL 1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</si>
</sst>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58" workbookViewId="0">
      <selection activeCell="B90" sqref="B90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34230089.800000004</v>
      </c>
      <c r="D5" s="14">
        <f>SUM(D6:D12)</f>
        <v>-492717.39</v>
      </c>
      <c r="E5" s="14">
        <f>C5+D5</f>
        <v>33737372.410000004</v>
      </c>
      <c r="F5" s="14">
        <f>SUM(F6:F12)</f>
        <v>32431817.159999996</v>
      </c>
      <c r="G5" s="14">
        <f>SUM(G6:G12)</f>
        <v>30153144.989999998</v>
      </c>
      <c r="H5" s="14">
        <f>E5-F5</f>
        <v>1305555.2500000075</v>
      </c>
    </row>
    <row r="6" spans="1:8" x14ac:dyDescent="0.2">
      <c r="A6" s="49">
        <v>1100</v>
      </c>
      <c r="B6" s="11" t="s">
        <v>70</v>
      </c>
      <c r="C6" s="15">
        <v>26391777.600000001</v>
      </c>
      <c r="D6" s="15">
        <v>-420268.4</v>
      </c>
      <c r="E6" s="15">
        <f t="shared" ref="E6:E69" si="0">C6+D6</f>
        <v>25971509.200000003</v>
      </c>
      <c r="F6" s="15">
        <v>25138873.559999999</v>
      </c>
      <c r="G6" s="15">
        <v>25138873.559999999</v>
      </c>
      <c r="H6" s="15">
        <f t="shared" ref="H6:H69" si="1">E6-F6</f>
        <v>832635.64000000432</v>
      </c>
    </row>
    <row r="7" spans="1:8" x14ac:dyDescent="0.2">
      <c r="A7" s="49">
        <v>1200</v>
      </c>
      <c r="B7" s="11" t="s">
        <v>71</v>
      </c>
      <c r="C7" s="15">
        <v>704000</v>
      </c>
      <c r="D7" s="15">
        <v>-104032.91</v>
      </c>
      <c r="E7" s="15">
        <f t="shared" si="0"/>
        <v>599967.09</v>
      </c>
      <c r="F7" s="15">
        <v>482675.22</v>
      </c>
      <c r="G7" s="15">
        <v>482675.22</v>
      </c>
      <c r="H7" s="15">
        <f t="shared" si="1"/>
        <v>117291.87</v>
      </c>
    </row>
    <row r="8" spans="1:8" x14ac:dyDescent="0.2">
      <c r="A8" s="49">
        <v>1300</v>
      </c>
      <c r="B8" s="11" t="s">
        <v>72</v>
      </c>
      <c r="C8" s="15">
        <v>4137183.96</v>
      </c>
      <c r="D8" s="15">
        <v>-154753.62</v>
      </c>
      <c r="E8" s="15">
        <f t="shared" si="0"/>
        <v>3982430.34</v>
      </c>
      <c r="F8" s="15">
        <v>3882838.39</v>
      </c>
      <c r="G8" s="15">
        <v>3231789.2</v>
      </c>
      <c r="H8" s="15">
        <f t="shared" si="1"/>
        <v>99591.949999999721</v>
      </c>
    </row>
    <row r="9" spans="1:8" x14ac:dyDescent="0.2">
      <c r="A9" s="49">
        <v>1400</v>
      </c>
      <c r="B9" s="11" t="s">
        <v>35</v>
      </c>
      <c r="C9" s="15">
        <v>822595.63</v>
      </c>
      <c r="D9" s="15">
        <v>67221.509999999995</v>
      </c>
      <c r="E9" s="15">
        <f t="shared" si="0"/>
        <v>889817.14</v>
      </c>
      <c r="F9" s="15">
        <v>842717.84</v>
      </c>
      <c r="G9" s="15">
        <v>842717.84</v>
      </c>
      <c r="H9" s="15">
        <f t="shared" si="1"/>
        <v>47099.300000000047</v>
      </c>
    </row>
    <row r="10" spans="1:8" x14ac:dyDescent="0.2">
      <c r="A10" s="49">
        <v>1500</v>
      </c>
      <c r="B10" s="11" t="s">
        <v>73</v>
      </c>
      <c r="C10" s="15">
        <v>2174532.61</v>
      </c>
      <c r="D10" s="15">
        <v>119116.03</v>
      </c>
      <c r="E10" s="15">
        <f t="shared" si="0"/>
        <v>2293648.6399999997</v>
      </c>
      <c r="F10" s="15">
        <v>2084712.15</v>
      </c>
      <c r="G10" s="15">
        <v>457089.17</v>
      </c>
      <c r="H10" s="15">
        <f t="shared" si="1"/>
        <v>208936.48999999976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5448869.3399999999</v>
      </c>
      <c r="D13" s="15">
        <f>SUM(D14:D22)</f>
        <v>2554125.65</v>
      </c>
      <c r="E13" s="15">
        <f t="shared" si="0"/>
        <v>8002994.9900000002</v>
      </c>
      <c r="F13" s="15">
        <f>SUM(F14:F22)</f>
        <v>5921889.1200000001</v>
      </c>
      <c r="G13" s="15">
        <f>SUM(G14:G22)</f>
        <v>5608799.0800000001</v>
      </c>
      <c r="H13" s="15">
        <f t="shared" si="1"/>
        <v>2081105.87</v>
      </c>
    </row>
    <row r="14" spans="1:8" x14ac:dyDescent="0.2">
      <c r="A14" s="49">
        <v>2100</v>
      </c>
      <c r="B14" s="11" t="s">
        <v>75</v>
      </c>
      <c r="C14" s="15">
        <v>496000</v>
      </c>
      <c r="D14" s="15">
        <v>309721.89</v>
      </c>
      <c r="E14" s="15">
        <f t="shared" si="0"/>
        <v>805721.89</v>
      </c>
      <c r="F14" s="15">
        <v>581592.1</v>
      </c>
      <c r="G14" s="15">
        <v>581592.1</v>
      </c>
      <c r="H14" s="15">
        <f t="shared" si="1"/>
        <v>224129.79000000004</v>
      </c>
    </row>
    <row r="15" spans="1:8" x14ac:dyDescent="0.2">
      <c r="A15" s="49">
        <v>2200</v>
      </c>
      <c r="B15" s="11" t="s">
        <v>76</v>
      </c>
      <c r="C15" s="15">
        <v>427500</v>
      </c>
      <c r="D15" s="15">
        <v>-90596.17</v>
      </c>
      <c r="E15" s="15">
        <f t="shared" si="0"/>
        <v>336903.83</v>
      </c>
      <c r="F15" s="15">
        <v>187793.91</v>
      </c>
      <c r="G15" s="15">
        <v>187793.91</v>
      </c>
      <c r="H15" s="15">
        <f t="shared" si="1"/>
        <v>149109.92000000001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347369.34</v>
      </c>
      <c r="D17" s="15">
        <v>609061.34</v>
      </c>
      <c r="E17" s="15">
        <f t="shared" si="0"/>
        <v>956430.67999999993</v>
      </c>
      <c r="F17" s="15">
        <v>730781.57</v>
      </c>
      <c r="G17" s="15">
        <v>717781.57</v>
      </c>
      <c r="H17" s="15">
        <f t="shared" si="1"/>
        <v>225649.11</v>
      </c>
    </row>
    <row r="18" spans="1:8" x14ac:dyDescent="0.2">
      <c r="A18" s="49">
        <v>2500</v>
      </c>
      <c r="B18" s="11" t="s">
        <v>79</v>
      </c>
      <c r="C18" s="15">
        <v>140000</v>
      </c>
      <c r="D18" s="15">
        <v>94002.85</v>
      </c>
      <c r="E18" s="15">
        <f t="shared" si="0"/>
        <v>234002.85</v>
      </c>
      <c r="F18" s="15">
        <v>212477.34</v>
      </c>
      <c r="G18" s="15">
        <v>212477.34</v>
      </c>
      <c r="H18" s="15">
        <f t="shared" si="1"/>
        <v>21525.510000000009</v>
      </c>
    </row>
    <row r="19" spans="1:8" x14ac:dyDescent="0.2">
      <c r="A19" s="49">
        <v>2600</v>
      </c>
      <c r="B19" s="11" t="s">
        <v>80</v>
      </c>
      <c r="C19" s="15">
        <v>3862000</v>
      </c>
      <c r="D19" s="15">
        <v>1491980.27</v>
      </c>
      <c r="E19" s="15">
        <f t="shared" si="0"/>
        <v>5353980.2699999996</v>
      </c>
      <c r="F19" s="15">
        <v>3962536.02</v>
      </c>
      <c r="G19" s="15">
        <v>3662445.98</v>
      </c>
      <c r="H19" s="15">
        <f t="shared" si="1"/>
        <v>1391444.2499999995</v>
      </c>
    </row>
    <row r="20" spans="1:8" x14ac:dyDescent="0.2">
      <c r="A20" s="49">
        <v>2700</v>
      </c>
      <c r="B20" s="11" t="s">
        <v>81</v>
      </c>
      <c r="C20" s="15">
        <v>127000</v>
      </c>
      <c r="D20" s="15">
        <v>125252.69</v>
      </c>
      <c r="E20" s="15">
        <f t="shared" si="0"/>
        <v>252252.69</v>
      </c>
      <c r="F20" s="15">
        <v>229195.34</v>
      </c>
      <c r="G20" s="15">
        <v>229195.34</v>
      </c>
      <c r="H20" s="15">
        <f t="shared" si="1"/>
        <v>23057.350000000006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49000</v>
      </c>
      <c r="D22" s="15">
        <v>14702.78</v>
      </c>
      <c r="E22" s="15">
        <f t="shared" si="0"/>
        <v>63702.78</v>
      </c>
      <c r="F22" s="15">
        <v>17512.84</v>
      </c>
      <c r="G22" s="15">
        <v>17512.84</v>
      </c>
      <c r="H22" s="15">
        <f t="shared" si="1"/>
        <v>46189.94</v>
      </c>
    </row>
    <row r="23" spans="1:8" x14ac:dyDescent="0.2">
      <c r="A23" s="48" t="s">
        <v>63</v>
      </c>
      <c r="B23" s="7"/>
      <c r="C23" s="15">
        <f>SUM(C24:C32)</f>
        <v>12831857.289999999</v>
      </c>
      <c r="D23" s="15">
        <f>SUM(D24:D32)</f>
        <v>-1398430.82</v>
      </c>
      <c r="E23" s="15">
        <f t="shared" si="0"/>
        <v>11433426.469999999</v>
      </c>
      <c r="F23" s="15">
        <f>SUM(F24:F32)</f>
        <v>7306335.6600000001</v>
      </c>
      <c r="G23" s="15">
        <f>SUM(G24:G32)</f>
        <v>7148791.75</v>
      </c>
      <c r="H23" s="15">
        <f t="shared" si="1"/>
        <v>4127090.8099999987</v>
      </c>
    </row>
    <row r="24" spans="1:8" x14ac:dyDescent="0.2">
      <c r="A24" s="49">
        <v>3100</v>
      </c>
      <c r="B24" s="11" t="s">
        <v>84</v>
      </c>
      <c r="C24" s="15">
        <v>1831000</v>
      </c>
      <c r="D24" s="15">
        <v>1096414.0900000001</v>
      </c>
      <c r="E24" s="15">
        <f t="shared" si="0"/>
        <v>2927414.09</v>
      </c>
      <c r="F24" s="15">
        <v>2242396.9700000002</v>
      </c>
      <c r="G24" s="15">
        <v>2242396.9700000002</v>
      </c>
      <c r="H24" s="15">
        <f t="shared" si="1"/>
        <v>685017.11999999965</v>
      </c>
    </row>
    <row r="25" spans="1:8" x14ac:dyDescent="0.2">
      <c r="A25" s="49">
        <v>3200</v>
      </c>
      <c r="B25" s="11" t="s">
        <v>85</v>
      </c>
      <c r="C25" s="15">
        <v>129500</v>
      </c>
      <c r="D25" s="15">
        <v>-18780.8</v>
      </c>
      <c r="E25" s="15">
        <f t="shared" si="0"/>
        <v>110719.2</v>
      </c>
      <c r="F25" s="15">
        <v>46548.78</v>
      </c>
      <c r="G25" s="15">
        <v>46548.78</v>
      </c>
      <c r="H25" s="15">
        <f t="shared" si="1"/>
        <v>64170.42</v>
      </c>
    </row>
    <row r="26" spans="1:8" x14ac:dyDescent="0.2">
      <c r="A26" s="49">
        <v>3300</v>
      </c>
      <c r="B26" s="11" t="s">
        <v>86</v>
      </c>
      <c r="C26" s="15">
        <v>210000</v>
      </c>
      <c r="D26" s="15">
        <v>77635.81</v>
      </c>
      <c r="E26" s="15">
        <f t="shared" si="0"/>
        <v>287635.81</v>
      </c>
      <c r="F26" s="15">
        <v>221611.29</v>
      </c>
      <c r="G26" s="15">
        <v>221611.29</v>
      </c>
      <c r="H26" s="15">
        <f t="shared" si="1"/>
        <v>66024.51999999999</v>
      </c>
    </row>
    <row r="27" spans="1:8" x14ac:dyDescent="0.2">
      <c r="A27" s="49">
        <v>3400</v>
      </c>
      <c r="B27" s="11" t="s">
        <v>87</v>
      </c>
      <c r="C27" s="15">
        <v>297000</v>
      </c>
      <c r="D27" s="15">
        <v>126888.2</v>
      </c>
      <c r="E27" s="15">
        <f t="shared" si="0"/>
        <v>423888.2</v>
      </c>
      <c r="F27" s="15">
        <v>368683.91</v>
      </c>
      <c r="G27" s="15">
        <v>368683.91</v>
      </c>
      <c r="H27" s="15">
        <f t="shared" si="1"/>
        <v>55204.290000000037</v>
      </c>
    </row>
    <row r="28" spans="1:8" x14ac:dyDescent="0.2">
      <c r="A28" s="49">
        <v>3500</v>
      </c>
      <c r="B28" s="11" t="s">
        <v>88</v>
      </c>
      <c r="C28" s="15">
        <v>2976500</v>
      </c>
      <c r="D28" s="15">
        <v>105720.99</v>
      </c>
      <c r="E28" s="15">
        <f t="shared" si="0"/>
        <v>3082220.99</v>
      </c>
      <c r="F28" s="15">
        <v>2385868.89</v>
      </c>
      <c r="G28" s="15">
        <v>2325214.98</v>
      </c>
      <c r="H28" s="15">
        <f t="shared" si="1"/>
        <v>696352.10000000009</v>
      </c>
    </row>
    <row r="29" spans="1:8" x14ac:dyDescent="0.2">
      <c r="A29" s="49">
        <v>3600</v>
      </c>
      <c r="B29" s="11" t="s">
        <v>89</v>
      </c>
      <c r="C29" s="15">
        <v>170000</v>
      </c>
      <c r="D29" s="15">
        <v>153015.6</v>
      </c>
      <c r="E29" s="15">
        <f t="shared" si="0"/>
        <v>323015.59999999998</v>
      </c>
      <c r="F29" s="15">
        <v>259703.2</v>
      </c>
      <c r="G29" s="15">
        <v>259703.2</v>
      </c>
      <c r="H29" s="15">
        <f t="shared" si="1"/>
        <v>63312.399999999965</v>
      </c>
    </row>
    <row r="30" spans="1:8" x14ac:dyDescent="0.2">
      <c r="A30" s="49">
        <v>3700</v>
      </c>
      <c r="B30" s="11" t="s">
        <v>90</v>
      </c>
      <c r="C30" s="15">
        <v>392500</v>
      </c>
      <c r="D30" s="15">
        <v>-73346.34</v>
      </c>
      <c r="E30" s="15">
        <f t="shared" si="0"/>
        <v>319153.66000000003</v>
      </c>
      <c r="F30" s="15">
        <v>140943.84</v>
      </c>
      <c r="G30" s="15">
        <v>140943.84</v>
      </c>
      <c r="H30" s="15">
        <f t="shared" si="1"/>
        <v>178209.82000000004</v>
      </c>
    </row>
    <row r="31" spans="1:8" x14ac:dyDescent="0.2">
      <c r="A31" s="49">
        <v>3800</v>
      </c>
      <c r="B31" s="11" t="s">
        <v>91</v>
      </c>
      <c r="C31" s="15">
        <v>6216000</v>
      </c>
      <c r="D31" s="15">
        <v>-2891318.37</v>
      </c>
      <c r="E31" s="15">
        <f t="shared" si="0"/>
        <v>3324681.63</v>
      </c>
      <c r="F31" s="15">
        <v>1068598.6100000001</v>
      </c>
      <c r="G31" s="15">
        <v>1068598.6100000001</v>
      </c>
      <c r="H31" s="15">
        <f t="shared" si="1"/>
        <v>2256083.0199999996</v>
      </c>
    </row>
    <row r="32" spans="1:8" x14ac:dyDescent="0.2">
      <c r="A32" s="49">
        <v>3900</v>
      </c>
      <c r="B32" s="11" t="s">
        <v>19</v>
      </c>
      <c r="C32" s="15">
        <v>609357.29</v>
      </c>
      <c r="D32" s="15">
        <v>25340</v>
      </c>
      <c r="E32" s="15">
        <f t="shared" si="0"/>
        <v>634697.29</v>
      </c>
      <c r="F32" s="15">
        <v>571980.17000000004</v>
      </c>
      <c r="G32" s="15">
        <v>475090.17</v>
      </c>
      <c r="H32" s="15">
        <f t="shared" si="1"/>
        <v>62717.119999999995</v>
      </c>
    </row>
    <row r="33" spans="1:8" x14ac:dyDescent="0.2">
      <c r="A33" s="48" t="s">
        <v>64</v>
      </c>
      <c r="B33" s="7"/>
      <c r="C33" s="15">
        <f>SUM(C34:C42)</f>
        <v>12470000</v>
      </c>
      <c r="D33" s="15">
        <f>SUM(D34:D42)</f>
        <v>24367567.190000001</v>
      </c>
      <c r="E33" s="15">
        <f t="shared" si="0"/>
        <v>36837567.189999998</v>
      </c>
      <c r="F33" s="15">
        <f>SUM(F34:F42)</f>
        <v>34945810.75</v>
      </c>
      <c r="G33" s="15">
        <f>SUM(G34:G42)</f>
        <v>33730793.600000001</v>
      </c>
      <c r="H33" s="15">
        <f t="shared" si="1"/>
        <v>1891756.4399999976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5340000</v>
      </c>
      <c r="D35" s="15">
        <v>0</v>
      </c>
      <c r="E35" s="15">
        <f t="shared" si="0"/>
        <v>5340000</v>
      </c>
      <c r="F35" s="15">
        <v>5340000</v>
      </c>
      <c r="G35" s="15">
        <v>5340000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4800000</v>
      </c>
      <c r="D36" s="15">
        <v>-338166.31</v>
      </c>
      <c r="E36" s="15">
        <f t="shared" si="0"/>
        <v>4461833.6900000004</v>
      </c>
      <c r="F36" s="15">
        <v>4461833.6900000004</v>
      </c>
      <c r="G36" s="15">
        <v>4203633.1500000004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2330000</v>
      </c>
      <c r="D37" s="15">
        <v>24705733.5</v>
      </c>
      <c r="E37" s="15">
        <f t="shared" si="0"/>
        <v>27035733.5</v>
      </c>
      <c r="F37" s="15">
        <v>25143977.059999999</v>
      </c>
      <c r="G37" s="15">
        <v>24187160.449999999</v>
      </c>
      <c r="H37" s="15">
        <f t="shared" si="1"/>
        <v>1891756.4400000013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534000</v>
      </c>
      <c r="D43" s="15">
        <f>SUM(D44:D52)</f>
        <v>262205.36</v>
      </c>
      <c r="E43" s="15">
        <f t="shared" si="0"/>
        <v>796205.36</v>
      </c>
      <c r="F43" s="15">
        <f>SUM(F44:F52)</f>
        <v>621403.30000000005</v>
      </c>
      <c r="G43" s="15">
        <f>SUM(G44:G52)</f>
        <v>613083.30000000005</v>
      </c>
      <c r="H43" s="15">
        <f t="shared" si="1"/>
        <v>174802.05999999994</v>
      </c>
    </row>
    <row r="44" spans="1:8" x14ac:dyDescent="0.2">
      <c r="A44" s="49">
        <v>5100</v>
      </c>
      <c r="B44" s="11" t="s">
        <v>99</v>
      </c>
      <c r="C44" s="15">
        <v>389000</v>
      </c>
      <c r="D44" s="15">
        <v>-85230.1</v>
      </c>
      <c r="E44" s="15">
        <f t="shared" si="0"/>
        <v>303769.90000000002</v>
      </c>
      <c r="F44" s="15">
        <v>184298.44</v>
      </c>
      <c r="G44" s="15">
        <v>175978.44</v>
      </c>
      <c r="H44" s="15">
        <f t="shared" si="1"/>
        <v>119471.46000000002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93993.03</v>
      </c>
      <c r="E45" s="15">
        <f t="shared" si="0"/>
        <v>93993.03</v>
      </c>
      <c r="F45" s="15">
        <v>88997.43</v>
      </c>
      <c r="G45" s="15">
        <v>88997.43</v>
      </c>
      <c r="H45" s="15">
        <f t="shared" si="1"/>
        <v>4995.6000000000058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10114.44</v>
      </c>
      <c r="E46" s="15">
        <f t="shared" si="0"/>
        <v>10114.44</v>
      </c>
      <c r="F46" s="15">
        <v>7114.44</v>
      </c>
      <c r="G46" s="15">
        <v>7114.44</v>
      </c>
      <c r="H46" s="15">
        <f t="shared" si="1"/>
        <v>3000.0000000000009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125000</v>
      </c>
      <c r="D49" s="15">
        <v>256327.99</v>
      </c>
      <c r="E49" s="15">
        <f t="shared" si="0"/>
        <v>381327.99</v>
      </c>
      <c r="F49" s="15">
        <v>340992.99</v>
      </c>
      <c r="G49" s="15">
        <v>340992.99</v>
      </c>
      <c r="H49" s="15">
        <f t="shared" si="1"/>
        <v>40335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20000</v>
      </c>
      <c r="D52" s="15">
        <v>-13000</v>
      </c>
      <c r="E52" s="15">
        <f t="shared" si="0"/>
        <v>7000</v>
      </c>
      <c r="F52" s="15">
        <v>0</v>
      </c>
      <c r="G52" s="15">
        <v>0</v>
      </c>
      <c r="H52" s="15">
        <f t="shared" si="1"/>
        <v>7000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39371244.490000002</v>
      </c>
      <c r="E53" s="15">
        <f t="shared" si="0"/>
        <v>39371244.490000002</v>
      </c>
      <c r="F53" s="15">
        <f>SUM(F54:F56)</f>
        <v>34594847.43</v>
      </c>
      <c r="G53" s="15">
        <f>SUM(G54:G56)</f>
        <v>34444719.640000001</v>
      </c>
      <c r="H53" s="15">
        <f t="shared" si="1"/>
        <v>4776397.0600000024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39121244.490000002</v>
      </c>
      <c r="E54" s="15">
        <f t="shared" si="0"/>
        <v>39121244.490000002</v>
      </c>
      <c r="F54" s="15">
        <v>34344847.43</v>
      </c>
      <c r="G54" s="15">
        <v>34194719.640000001</v>
      </c>
      <c r="H54" s="15">
        <f t="shared" si="1"/>
        <v>4776397.0600000024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250000</v>
      </c>
      <c r="E56" s="15">
        <f t="shared" si="0"/>
        <v>250000</v>
      </c>
      <c r="F56" s="15">
        <v>250000</v>
      </c>
      <c r="G56" s="15">
        <v>250000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25525168.66</v>
      </c>
      <c r="D57" s="15">
        <f>SUM(D58:D64)</f>
        <v>-24799143.460000001</v>
      </c>
      <c r="E57" s="15">
        <f t="shared" si="0"/>
        <v>726025.19999999925</v>
      </c>
      <c r="F57" s="15">
        <f>SUM(F58:F64)</f>
        <v>0</v>
      </c>
      <c r="G57" s="15">
        <f>SUM(G58:G64)</f>
        <v>0</v>
      </c>
      <c r="H57" s="15">
        <f t="shared" si="1"/>
        <v>726025.19999999925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25525168.66</v>
      </c>
      <c r="D64" s="15">
        <v>-24799143.460000001</v>
      </c>
      <c r="E64" s="15">
        <f t="shared" si="0"/>
        <v>726025.19999999925</v>
      </c>
      <c r="F64" s="15">
        <v>0</v>
      </c>
      <c r="G64" s="15">
        <v>0</v>
      </c>
      <c r="H64" s="15">
        <f t="shared" si="1"/>
        <v>726025.19999999925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550070.97</v>
      </c>
      <c r="E65" s="15">
        <f t="shared" si="0"/>
        <v>550070.97</v>
      </c>
      <c r="F65" s="15">
        <f>SUM(F66:F68)</f>
        <v>550070.97</v>
      </c>
      <c r="G65" s="15">
        <f>SUM(G66:G68)</f>
        <v>550070.97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550070.97</v>
      </c>
      <c r="E68" s="15">
        <f t="shared" si="0"/>
        <v>550070.97</v>
      </c>
      <c r="F68" s="15">
        <v>550070.97</v>
      </c>
      <c r="G68" s="15">
        <v>550070.97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3090502.91</v>
      </c>
      <c r="D69" s="15">
        <f>SUM(D70:D76)</f>
        <v>-24127.91</v>
      </c>
      <c r="E69" s="15">
        <f t="shared" si="0"/>
        <v>3066375</v>
      </c>
      <c r="F69" s="15">
        <f>SUM(F70:F76)</f>
        <v>3066375</v>
      </c>
      <c r="G69" s="15">
        <f>SUM(G70:G76)</f>
        <v>3066375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3000000</v>
      </c>
      <c r="D70" s="15">
        <v>0</v>
      </c>
      <c r="E70" s="15">
        <f t="shared" ref="E70:E76" si="2">C70+D70</f>
        <v>3000000</v>
      </c>
      <c r="F70" s="15">
        <v>3000000</v>
      </c>
      <c r="G70" s="15">
        <v>3000000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90502.91</v>
      </c>
      <c r="D71" s="15">
        <v>-24127.91</v>
      </c>
      <c r="E71" s="15">
        <f t="shared" si="2"/>
        <v>66375</v>
      </c>
      <c r="F71" s="15">
        <v>66375</v>
      </c>
      <c r="G71" s="15">
        <v>66375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94130488</v>
      </c>
      <c r="D77" s="17">
        <f t="shared" si="4"/>
        <v>40390794.080000006</v>
      </c>
      <c r="E77" s="17">
        <f t="shared" si="4"/>
        <v>134521282.07999998</v>
      </c>
      <c r="F77" s="17">
        <f t="shared" si="4"/>
        <v>119438549.38999999</v>
      </c>
      <c r="G77" s="17">
        <f t="shared" si="4"/>
        <v>115315778.33</v>
      </c>
      <c r="H77" s="17">
        <f t="shared" si="4"/>
        <v>15082732.690000007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opLeftCell="A22" zoomScaleNormal="100" workbookViewId="0">
      <selection activeCell="B33" sqref="B3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90596488</v>
      </c>
      <c r="D6" s="50">
        <v>207273.26</v>
      </c>
      <c r="E6" s="50">
        <f>C6+D6</f>
        <v>90803761.260000005</v>
      </c>
      <c r="F6" s="50">
        <v>80672227.689999998</v>
      </c>
      <c r="G6" s="50">
        <v>76707904.420000002</v>
      </c>
      <c r="H6" s="50">
        <f>E6-F6</f>
        <v>10131533.570000008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534000</v>
      </c>
      <c r="D8" s="50">
        <v>40183520.82</v>
      </c>
      <c r="E8" s="50">
        <f>C8+D8</f>
        <v>40717520.82</v>
      </c>
      <c r="F8" s="50">
        <v>35766321.700000003</v>
      </c>
      <c r="G8" s="50">
        <v>35607873.909999996</v>
      </c>
      <c r="H8" s="50">
        <f>E8-F8</f>
        <v>4951199.1199999973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3000000</v>
      </c>
      <c r="D10" s="50">
        <v>0</v>
      </c>
      <c r="E10" s="50">
        <f>C10+D10</f>
        <v>3000000</v>
      </c>
      <c r="F10" s="50">
        <v>3000000</v>
      </c>
      <c r="G10" s="50">
        <v>3000000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94130488</v>
      </c>
      <c r="D16" s="17">
        <f>SUM(D6+D8+D10+D12+D14)</f>
        <v>40390794.079999998</v>
      </c>
      <c r="E16" s="17">
        <f>SUM(E6+E8+E10+E12+E14)</f>
        <v>134521282.08000001</v>
      </c>
      <c r="F16" s="17">
        <f t="shared" ref="F16:H16" si="0">SUM(F6+F8+F10+F12+F14)</f>
        <v>119438549.39</v>
      </c>
      <c r="G16" s="17">
        <f t="shared" si="0"/>
        <v>115315778.33</v>
      </c>
      <c r="H16" s="17">
        <f t="shared" si="0"/>
        <v>15082732.690000005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opLeftCell="A88" workbookViewId="0">
      <selection activeCell="B119" sqref="B11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158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14865541.65</v>
      </c>
      <c r="D7" s="15">
        <v>-2811926.8</v>
      </c>
      <c r="E7" s="15">
        <f>C7+D7</f>
        <v>12053614.850000001</v>
      </c>
      <c r="F7" s="15">
        <v>9579757.3499999996</v>
      </c>
      <c r="G7" s="15">
        <v>9499728.0800000001</v>
      </c>
      <c r="H7" s="15">
        <f>E7-F7</f>
        <v>2473857.5000000019</v>
      </c>
    </row>
    <row r="8" spans="1:8" x14ac:dyDescent="0.2">
      <c r="A8" s="4" t="s">
        <v>131</v>
      </c>
      <c r="B8" s="22"/>
      <c r="C8" s="15">
        <v>1456736.79</v>
      </c>
      <c r="D8" s="15">
        <v>117422.45</v>
      </c>
      <c r="E8" s="15">
        <f t="shared" ref="E8:E13" si="0">C8+D8</f>
        <v>1574159.24</v>
      </c>
      <c r="F8" s="15">
        <v>1411206.6</v>
      </c>
      <c r="G8" s="15">
        <v>1366612.6</v>
      </c>
      <c r="H8" s="15">
        <f t="shared" ref="H8:H13" si="1">E8-F8</f>
        <v>162952.6399999999</v>
      </c>
    </row>
    <row r="9" spans="1:8" x14ac:dyDescent="0.2">
      <c r="A9" s="4" t="s">
        <v>132</v>
      </c>
      <c r="B9" s="22"/>
      <c r="C9" s="15">
        <v>5823252.2999999998</v>
      </c>
      <c r="D9" s="15">
        <v>416551.08</v>
      </c>
      <c r="E9" s="15">
        <f t="shared" si="0"/>
        <v>6239803.3799999999</v>
      </c>
      <c r="F9" s="15">
        <v>6025122.5999999996</v>
      </c>
      <c r="G9" s="15">
        <v>5984147.25</v>
      </c>
      <c r="H9" s="15">
        <f t="shared" si="1"/>
        <v>214680.78000000026</v>
      </c>
    </row>
    <row r="10" spans="1:8" x14ac:dyDescent="0.2">
      <c r="A10" s="4" t="s">
        <v>133</v>
      </c>
      <c r="B10" s="22"/>
      <c r="C10" s="15">
        <v>166742.81</v>
      </c>
      <c r="D10" s="15">
        <v>-5040</v>
      </c>
      <c r="E10" s="15">
        <f t="shared" si="0"/>
        <v>161702.81</v>
      </c>
      <c r="F10" s="15">
        <v>157533.03</v>
      </c>
      <c r="G10" s="15">
        <v>145395.03</v>
      </c>
      <c r="H10" s="15">
        <f t="shared" si="1"/>
        <v>4169.7799999999988</v>
      </c>
    </row>
    <row r="11" spans="1:8" x14ac:dyDescent="0.2">
      <c r="A11" s="4" t="s">
        <v>134</v>
      </c>
      <c r="B11" s="22"/>
      <c r="C11" s="15">
        <v>359305.68</v>
      </c>
      <c r="D11" s="15">
        <v>162186.47</v>
      </c>
      <c r="E11" s="15">
        <f t="shared" si="0"/>
        <v>521492.15</v>
      </c>
      <c r="F11" s="15">
        <v>445396.96</v>
      </c>
      <c r="G11" s="15">
        <v>428281.75</v>
      </c>
      <c r="H11" s="15">
        <f t="shared" si="1"/>
        <v>76095.19</v>
      </c>
    </row>
    <row r="12" spans="1:8" x14ac:dyDescent="0.2">
      <c r="A12" s="4" t="s">
        <v>135</v>
      </c>
      <c r="B12" s="22"/>
      <c r="C12" s="15">
        <v>1493242.18</v>
      </c>
      <c r="D12" s="15">
        <v>-44029.99</v>
      </c>
      <c r="E12" s="15">
        <f t="shared" si="0"/>
        <v>1449212.19</v>
      </c>
      <c r="F12" s="15">
        <v>1341200.98</v>
      </c>
      <c r="G12" s="15">
        <v>1229413.96</v>
      </c>
      <c r="H12" s="15">
        <f t="shared" si="1"/>
        <v>108011.20999999996</v>
      </c>
    </row>
    <row r="13" spans="1:8" x14ac:dyDescent="0.2">
      <c r="A13" s="4" t="s">
        <v>136</v>
      </c>
      <c r="B13" s="22"/>
      <c r="C13" s="15">
        <v>702105.5</v>
      </c>
      <c r="D13" s="15">
        <v>69264.78</v>
      </c>
      <c r="E13" s="15">
        <f t="shared" si="0"/>
        <v>771370.28</v>
      </c>
      <c r="F13" s="15">
        <v>685190.76</v>
      </c>
      <c r="G13" s="15">
        <v>603200.63</v>
      </c>
      <c r="H13" s="15">
        <f t="shared" si="1"/>
        <v>86179.520000000019</v>
      </c>
    </row>
    <row r="14" spans="1:8" x14ac:dyDescent="0.2">
      <c r="A14" s="4" t="s">
        <v>137</v>
      </c>
      <c r="B14" s="22"/>
      <c r="C14" s="15">
        <v>613349.88</v>
      </c>
      <c r="D14" s="15">
        <v>-140014.07999999999</v>
      </c>
      <c r="E14" s="15">
        <f t="shared" ref="E14" si="2">C14+D14</f>
        <v>473335.80000000005</v>
      </c>
      <c r="F14" s="15">
        <v>320466.40000000002</v>
      </c>
      <c r="G14" s="15">
        <v>294652.36</v>
      </c>
      <c r="H14" s="15">
        <f t="shared" ref="H14" si="3">E14-F14</f>
        <v>152869.40000000002</v>
      </c>
    </row>
    <row r="15" spans="1:8" x14ac:dyDescent="0.2">
      <c r="A15" s="4" t="s">
        <v>138</v>
      </c>
      <c r="B15" s="22"/>
      <c r="C15" s="15">
        <v>109136.47</v>
      </c>
      <c r="D15" s="15">
        <v>6788.93</v>
      </c>
      <c r="E15" s="15">
        <f t="shared" ref="E15" si="4">C15+D15</f>
        <v>115925.4</v>
      </c>
      <c r="F15" s="15">
        <v>96593.33</v>
      </c>
      <c r="G15" s="15">
        <v>88352.93</v>
      </c>
      <c r="H15" s="15">
        <f t="shared" ref="H15" si="5">E15-F15</f>
        <v>19332.069999999992</v>
      </c>
    </row>
    <row r="16" spans="1:8" x14ac:dyDescent="0.2">
      <c r="A16" s="4" t="s">
        <v>139</v>
      </c>
      <c r="B16" s="22"/>
      <c r="C16" s="15">
        <v>1932502.99</v>
      </c>
      <c r="D16" s="15">
        <v>181851.96</v>
      </c>
      <c r="E16" s="15">
        <f t="shared" ref="E16" si="6">C16+D16</f>
        <v>2114354.9500000002</v>
      </c>
      <c r="F16" s="15">
        <v>1955774.79</v>
      </c>
      <c r="G16" s="15">
        <v>1816124.29</v>
      </c>
      <c r="H16" s="15">
        <f t="shared" ref="H16" si="7">E16-F16</f>
        <v>158580.16000000015</v>
      </c>
    </row>
    <row r="17" spans="1:8" x14ac:dyDescent="0.2">
      <c r="A17" s="4" t="s">
        <v>140</v>
      </c>
      <c r="B17" s="22"/>
      <c r="C17" s="15">
        <v>886212.48</v>
      </c>
      <c r="D17" s="15">
        <v>-173298.37</v>
      </c>
      <c r="E17" s="15">
        <f t="shared" ref="E17" si="8">C17+D17</f>
        <v>712914.11</v>
      </c>
      <c r="F17" s="15">
        <v>589435.03</v>
      </c>
      <c r="G17" s="15">
        <v>546190.03</v>
      </c>
      <c r="H17" s="15">
        <f t="shared" ref="H17" si="9">E17-F17</f>
        <v>123479.07999999996</v>
      </c>
    </row>
    <row r="18" spans="1:8" x14ac:dyDescent="0.2">
      <c r="A18" s="4" t="s">
        <v>141</v>
      </c>
      <c r="B18" s="22"/>
      <c r="C18" s="15">
        <v>1808646.73</v>
      </c>
      <c r="D18" s="15">
        <v>159767.14000000001</v>
      </c>
      <c r="E18" s="15">
        <f t="shared" ref="E18" si="10">C18+D18</f>
        <v>1968413.87</v>
      </c>
      <c r="F18" s="15">
        <v>1732684.22</v>
      </c>
      <c r="G18" s="15">
        <v>1609316.38</v>
      </c>
      <c r="H18" s="15">
        <f t="shared" ref="H18" si="11">E18-F18</f>
        <v>235729.65000000014</v>
      </c>
    </row>
    <row r="19" spans="1:8" x14ac:dyDescent="0.2">
      <c r="A19" s="4" t="s">
        <v>142</v>
      </c>
      <c r="B19" s="22"/>
      <c r="C19" s="15">
        <v>271024.23</v>
      </c>
      <c r="D19" s="15">
        <v>-15303.85</v>
      </c>
      <c r="E19" s="15">
        <f t="shared" ref="E19" si="12">C19+D19</f>
        <v>255720.37999999998</v>
      </c>
      <c r="F19" s="15">
        <v>228858.1</v>
      </c>
      <c r="G19" s="15">
        <v>208692.64</v>
      </c>
      <c r="H19" s="15">
        <f t="shared" ref="H19" si="13">E19-F19</f>
        <v>26862.27999999997</v>
      </c>
    </row>
    <row r="20" spans="1:8" x14ac:dyDescent="0.2">
      <c r="A20" s="4" t="s">
        <v>143</v>
      </c>
      <c r="B20" s="22"/>
      <c r="C20" s="15">
        <v>8599885.9800000004</v>
      </c>
      <c r="D20" s="15">
        <v>164167.26999999999</v>
      </c>
      <c r="E20" s="15">
        <f t="shared" ref="E20" si="14">C20+D20</f>
        <v>8764053.25</v>
      </c>
      <c r="F20" s="15">
        <v>8492343.1300000008</v>
      </c>
      <c r="G20" s="15">
        <v>7843617.9199999999</v>
      </c>
      <c r="H20" s="15">
        <f t="shared" ref="H20" si="15">E20-F20</f>
        <v>271710.11999999918</v>
      </c>
    </row>
    <row r="21" spans="1:8" x14ac:dyDescent="0.2">
      <c r="A21" s="4" t="s">
        <v>144</v>
      </c>
      <c r="B21" s="22"/>
      <c r="C21" s="15">
        <v>958493.21</v>
      </c>
      <c r="D21" s="15">
        <v>129096.43</v>
      </c>
      <c r="E21" s="15">
        <f t="shared" ref="E21" si="16">C21+D21</f>
        <v>1087589.6399999999</v>
      </c>
      <c r="F21" s="15">
        <v>871122.17</v>
      </c>
      <c r="G21" s="15">
        <v>806966.49</v>
      </c>
      <c r="H21" s="15">
        <f t="shared" ref="H21" si="17">E21-F21</f>
        <v>216467.46999999986</v>
      </c>
    </row>
    <row r="22" spans="1:8" x14ac:dyDescent="0.2">
      <c r="A22" s="4" t="s">
        <v>145</v>
      </c>
      <c r="B22" s="22"/>
      <c r="C22" s="15">
        <v>177317.79</v>
      </c>
      <c r="D22" s="15">
        <v>58294.79</v>
      </c>
      <c r="E22" s="15">
        <f t="shared" ref="E22" si="18">C22+D22</f>
        <v>235612.58000000002</v>
      </c>
      <c r="F22" s="15">
        <v>225086.04</v>
      </c>
      <c r="G22" s="15">
        <v>209060.31</v>
      </c>
      <c r="H22" s="15">
        <f t="shared" ref="H22" si="19">E22-F22</f>
        <v>10526.540000000008</v>
      </c>
    </row>
    <row r="23" spans="1:8" x14ac:dyDescent="0.2">
      <c r="A23" s="4" t="s">
        <v>146</v>
      </c>
      <c r="B23" s="22"/>
      <c r="C23" s="15">
        <v>11920580.689999999</v>
      </c>
      <c r="D23" s="15">
        <v>1692515.05</v>
      </c>
      <c r="E23" s="15">
        <f t="shared" ref="E23" si="20">C23+D23</f>
        <v>13613095.74</v>
      </c>
      <c r="F23" s="15">
        <v>12344281.76</v>
      </c>
      <c r="G23" s="15">
        <v>11639437.85</v>
      </c>
      <c r="H23" s="15">
        <f t="shared" ref="H23" si="21">E23-F23</f>
        <v>1268813.9800000004</v>
      </c>
    </row>
    <row r="24" spans="1:8" x14ac:dyDescent="0.2">
      <c r="A24" s="4" t="s">
        <v>147</v>
      </c>
      <c r="B24" s="22"/>
      <c r="C24" s="15">
        <v>1093556.1299999999</v>
      </c>
      <c r="D24" s="15">
        <v>484162.05</v>
      </c>
      <c r="E24" s="15">
        <f t="shared" ref="E24" si="22">C24+D24</f>
        <v>1577718.18</v>
      </c>
      <c r="F24" s="15">
        <v>1475019.91</v>
      </c>
      <c r="G24" s="15">
        <v>1401878.35</v>
      </c>
      <c r="H24" s="15">
        <f t="shared" ref="H24" si="23">E24-F24</f>
        <v>102698.27000000002</v>
      </c>
    </row>
    <row r="25" spans="1:8" x14ac:dyDescent="0.2">
      <c r="A25" s="4" t="s">
        <v>148</v>
      </c>
      <c r="B25" s="22"/>
      <c r="C25" s="15">
        <v>449389.84</v>
      </c>
      <c r="D25" s="15">
        <v>1799990.76</v>
      </c>
      <c r="E25" s="15">
        <f t="shared" ref="E25" si="24">C25+D25</f>
        <v>2249380.6</v>
      </c>
      <c r="F25" s="15">
        <v>2056278.42</v>
      </c>
      <c r="G25" s="15">
        <v>1273858.29</v>
      </c>
      <c r="H25" s="15">
        <f t="shared" ref="H25" si="25">E25-F25</f>
        <v>193102.18000000017</v>
      </c>
    </row>
    <row r="26" spans="1:8" x14ac:dyDescent="0.2">
      <c r="A26" s="4" t="s">
        <v>149</v>
      </c>
      <c r="B26" s="22"/>
      <c r="C26" s="15">
        <v>315672.42</v>
      </c>
      <c r="D26" s="15">
        <v>7577.47</v>
      </c>
      <c r="E26" s="15">
        <f t="shared" ref="E26" si="26">C26+D26</f>
        <v>323249.88999999996</v>
      </c>
      <c r="F26" s="15">
        <v>266597.96000000002</v>
      </c>
      <c r="G26" s="15">
        <v>245424.5</v>
      </c>
      <c r="H26" s="15">
        <f t="shared" ref="H26" si="27">E26-F26</f>
        <v>56651.929999999935</v>
      </c>
    </row>
    <row r="27" spans="1:8" x14ac:dyDescent="0.2">
      <c r="A27" s="4" t="s">
        <v>150</v>
      </c>
      <c r="B27" s="22"/>
      <c r="C27" s="15">
        <v>153278.21</v>
      </c>
      <c r="D27" s="15">
        <v>-4448.83</v>
      </c>
      <c r="E27" s="15">
        <f t="shared" ref="E27" si="28">C27+D27</f>
        <v>148829.38</v>
      </c>
      <c r="F27" s="15">
        <v>143818.12</v>
      </c>
      <c r="G27" s="15">
        <v>129987.1</v>
      </c>
      <c r="H27" s="15">
        <f t="shared" ref="H27" si="29">E27-F27</f>
        <v>5011.2600000000093</v>
      </c>
    </row>
    <row r="28" spans="1:8" x14ac:dyDescent="0.2">
      <c r="A28" s="4" t="s">
        <v>151</v>
      </c>
      <c r="B28" s="22"/>
      <c r="C28" s="15">
        <v>29564032.850000001</v>
      </c>
      <c r="D28" s="15">
        <v>37841496.060000002</v>
      </c>
      <c r="E28" s="15">
        <f t="shared" ref="E28" si="30">C28+D28</f>
        <v>67405528.909999996</v>
      </c>
      <c r="F28" s="15">
        <v>59901697.579999998</v>
      </c>
      <c r="G28" s="15">
        <v>59345721.670000002</v>
      </c>
      <c r="H28" s="15">
        <f t="shared" ref="H28" si="31">E28-F28</f>
        <v>7503831.3299999982</v>
      </c>
    </row>
    <row r="29" spans="1:8" x14ac:dyDescent="0.2">
      <c r="A29" s="4" t="s">
        <v>152</v>
      </c>
      <c r="B29" s="22"/>
      <c r="C29" s="15">
        <v>6935757.2800000003</v>
      </c>
      <c r="D29" s="15">
        <v>119802.62</v>
      </c>
      <c r="E29" s="15">
        <f t="shared" ref="E29" si="32">C29+D29</f>
        <v>7055559.9000000004</v>
      </c>
      <c r="F29" s="15">
        <v>6069593.6900000004</v>
      </c>
      <c r="G29" s="15">
        <v>5778666.1699999999</v>
      </c>
      <c r="H29" s="15">
        <f t="shared" ref="H29" si="33">E29-F29</f>
        <v>985966.21</v>
      </c>
    </row>
    <row r="30" spans="1:8" x14ac:dyDescent="0.2">
      <c r="A30" s="4" t="s">
        <v>153</v>
      </c>
      <c r="B30" s="22"/>
      <c r="C30" s="15">
        <v>1485813.87</v>
      </c>
      <c r="D30" s="15">
        <v>6491.73</v>
      </c>
      <c r="E30" s="15">
        <f t="shared" ref="E30" si="34">C30+D30</f>
        <v>1492305.6</v>
      </c>
      <c r="F30" s="15">
        <v>1279089.6000000001</v>
      </c>
      <c r="G30" s="15">
        <v>1208173.8600000001</v>
      </c>
      <c r="H30" s="15">
        <f t="shared" ref="H30" si="35">E30-F30</f>
        <v>213216</v>
      </c>
    </row>
    <row r="31" spans="1:8" x14ac:dyDescent="0.2">
      <c r="A31" s="4" t="s">
        <v>154</v>
      </c>
      <c r="B31" s="22"/>
      <c r="C31" s="15">
        <v>692696.69</v>
      </c>
      <c r="D31" s="15">
        <v>96054.55</v>
      </c>
      <c r="E31" s="15">
        <f t="shared" ref="E31" si="36">C31+D31</f>
        <v>788751.24</v>
      </c>
      <c r="F31" s="15">
        <v>684778.8</v>
      </c>
      <c r="G31" s="15">
        <v>632363.64</v>
      </c>
      <c r="H31" s="15">
        <f t="shared" ref="H31" si="37">E31-F31</f>
        <v>103972.43999999994</v>
      </c>
    </row>
    <row r="32" spans="1:8" x14ac:dyDescent="0.2">
      <c r="A32" s="4" t="s">
        <v>155</v>
      </c>
      <c r="B32" s="22"/>
      <c r="C32" s="15">
        <v>538963.17000000004</v>
      </c>
      <c r="D32" s="15">
        <v>-54037.43</v>
      </c>
      <c r="E32" s="15">
        <f t="shared" ref="E32" si="38">C32+D32</f>
        <v>484925.74000000005</v>
      </c>
      <c r="F32" s="15">
        <v>340012.77</v>
      </c>
      <c r="G32" s="15">
        <v>310459.23</v>
      </c>
      <c r="H32" s="15">
        <f t="shared" ref="H32" si="39">E32-F32</f>
        <v>144912.97000000003</v>
      </c>
    </row>
    <row r="33" spans="1:8" x14ac:dyDescent="0.2">
      <c r="A33" s="4" t="s">
        <v>156</v>
      </c>
      <c r="B33" s="22"/>
      <c r="C33" s="15">
        <v>757250.18</v>
      </c>
      <c r="D33" s="15">
        <v>125411.84</v>
      </c>
      <c r="E33" s="15">
        <f t="shared" ref="E33" si="40">C33+D33</f>
        <v>882662.02</v>
      </c>
      <c r="F33" s="15">
        <v>719609.29</v>
      </c>
      <c r="G33" s="15">
        <v>670055.02</v>
      </c>
      <c r="H33" s="15">
        <f t="shared" ref="H33" si="41">E33-F33</f>
        <v>163052.72999999998</v>
      </c>
    </row>
    <row r="34" spans="1:8" x14ac:dyDescent="0.2">
      <c r="A34" s="4" t="s">
        <v>157</v>
      </c>
      <c r="B34" s="22"/>
      <c r="C34" s="15">
        <v>0</v>
      </c>
      <c r="D34" s="15">
        <v>0</v>
      </c>
      <c r="E34" s="15">
        <f t="shared" ref="E34" si="42">C34+D34</f>
        <v>0</v>
      </c>
      <c r="F34" s="15">
        <v>0</v>
      </c>
      <c r="G34" s="15">
        <v>0</v>
      </c>
      <c r="H34" s="15">
        <f t="shared" ref="H34" si="43">E34-F34</f>
        <v>0</v>
      </c>
    </row>
    <row r="35" spans="1:8" x14ac:dyDescent="0.2">
      <c r="A35" s="4"/>
      <c r="B35" s="22"/>
      <c r="C35" s="15"/>
      <c r="D35" s="15"/>
      <c r="E35" s="15"/>
      <c r="F35" s="15"/>
      <c r="G35" s="15"/>
      <c r="H35" s="15"/>
    </row>
    <row r="36" spans="1:8" x14ac:dyDescent="0.2">
      <c r="A36" s="4"/>
      <c r="B36" s="25"/>
      <c r="C36" s="16"/>
      <c r="D36" s="16"/>
      <c r="E36" s="16"/>
      <c r="F36" s="16"/>
      <c r="G36" s="16"/>
      <c r="H36" s="16"/>
    </row>
    <row r="37" spans="1:8" x14ac:dyDescent="0.2">
      <c r="A37" s="26"/>
      <c r="B37" s="47" t="s">
        <v>53</v>
      </c>
      <c r="C37" s="23">
        <f t="shared" ref="C37:H37" si="44">SUM(C7:C36)</f>
        <v>94130488.000000015</v>
      </c>
      <c r="D37" s="23">
        <f t="shared" si="44"/>
        <v>40390794.079999998</v>
      </c>
      <c r="E37" s="23">
        <f t="shared" si="44"/>
        <v>134521282.07999998</v>
      </c>
      <c r="F37" s="23">
        <f t="shared" si="44"/>
        <v>119438549.38999999</v>
      </c>
      <c r="G37" s="23">
        <f t="shared" si="44"/>
        <v>115315778.33</v>
      </c>
      <c r="H37" s="23">
        <f t="shared" si="44"/>
        <v>15082732.689999998</v>
      </c>
    </row>
    <row r="40" spans="1:8" ht="45" customHeight="1" x14ac:dyDescent="0.2">
      <c r="A40" s="52" t="s">
        <v>159</v>
      </c>
      <c r="B40" s="53"/>
      <c r="C40" s="53"/>
      <c r="D40" s="53"/>
      <c r="E40" s="53"/>
      <c r="F40" s="53"/>
      <c r="G40" s="53"/>
      <c r="H40" s="54"/>
    </row>
    <row r="42" spans="1:8" x14ac:dyDescent="0.2">
      <c r="A42" s="57" t="s">
        <v>54</v>
      </c>
      <c r="B42" s="58"/>
      <c r="C42" s="52" t="s">
        <v>60</v>
      </c>
      <c r="D42" s="53"/>
      <c r="E42" s="53"/>
      <c r="F42" s="53"/>
      <c r="G42" s="54"/>
      <c r="H42" s="55" t="s">
        <v>59</v>
      </c>
    </row>
    <row r="43" spans="1:8" ht="22.5" x14ac:dyDescent="0.2">
      <c r="A43" s="59"/>
      <c r="B43" s="60"/>
      <c r="C43" s="9" t="s">
        <v>55</v>
      </c>
      <c r="D43" s="9" t="s">
        <v>125</v>
      </c>
      <c r="E43" s="9" t="s">
        <v>56</v>
      </c>
      <c r="F43" s="9" t="s">
        <v>57</v>
      </c>
      <c r="G43" s="9" t="s">
        <v>58</v>
      </c>
      <c r="H43" s="56"/>
    </row>
    <row r="44" spans="1:8" x14ac:dyDescent="0.2">
      <c r="A44" s="61"/>
      <c r="B44" s="62"/>
      <c r="C44" s="10">
        <v>1</v>
      </c>
      <c r="D44" s="10">
        <v>2</v>
      </c>
      <c r="E44" s="10" t="s">
        <v>126</v>
      </c>
      <c r="F44" s="10">
        <v>4</v>
      </c>
      <c r="G44" s="10">
        <v>5</v>
      </c>
      <c r="H44" s="10" t="s">
        <v>127</v>
      </c>
    </row>
    <row r="45" spans="1:8" x14ac:dyDescent="0.2">
      <c r="A45" s="28"/>
      <c r="B45" s="29"/>
      <c r="C45" s="33"/>
      <c r="D45" s="33"/>
      <c r="E45" s="33"/>
      <c r="F45" s="33"/>
      <c r="G45" s="33"/>
      <c r="H45" s="33"/>
    </row>
    <row r="46" spans="1:8" x14ac:dyDescent="0.2">
      <c r="A46" s="4" t="s">
        <v>8</v>
      </c>
      <c r="B46" s="2"/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 t="s">
        <v>9</v>
      </c>
      <c r="B47" s="2"/>
      <c r="C47" s="34">
        <v>0</v>
      </c>
      <c r="D47" s="34">
        <v>0</v>
      </c>
      <c r="E47" s="34">
        <f t="shared" ref="E47:E49" si="45">C47+D47</f>
        <v>0</v>
      </c>
      <c r="F47" s="34">
        <v>0</v>
      </c>
      <c r="G47" s="34">
        <v>0</v>
      </c>
      <c r="H47" s="34">
        <f t="shared" ref="H47:H49" si="46">E47-F47</f>
        <v>0</v>
      </c>
    </row>
    <row r="48" spans="1:8" x14ac:dyDescent="0.2">
      <c r="A48" s="4" t="s">
        <v>10</v>
      </c>
      <c r="B48" s="2"/>
      <c r="C48" s="34">
        <v>0</v>
      </c>
      <c r="D48" s="34">
        <v>0</v>
      </c>
      <c r="E48" s="34">
        <f t="shared" si="45"/>
        <v>0</v>
      </c>
      <c r="F48" s="34">
        <v>0</v>
      </c>
      <c r="G48" s="34">
        <v>0</v>
      </c>
      <c r="H48" s="34">
        <f t="shared" si="46"/>
        <v>0</v>
      </c>
    </row>
    <row r="49" spans="1:8" x14ac:dyDescent="0.2">
      <c r="A49" s="4" t="s">
        <v>11</v>
      </c>
      <c r="B49" s="2"/>
      <c r="C49" s="34">
        <v>0</v>
      </c>
      <c r="D49" s="34">
        <v>0</v>
      </c>
      <c r="E49" s="34">
        <f t="shared" si="45"/>
        <v>0</v>
      </c>
      <c r="F49" s="34">
        <v>0</v>
      </c>
      <c r="G49" s="34">
        <v>0</v>
      </c>
      <c r="H49" s="34">
        <f t="shared" si="46"/>
        <v>0</v>
      </c>
    </row>
    <row r="50" spans="1:8" x14ac:dyDescent="0.2">
      <c r="A50" s="4"/>
      <c r="B50" s="2"/>
      <c r="C50" s="35"/>
      <c r="D50" s="35"/>
      <c r="E50" s="35"/>
      <c r="F50" s="35"/>
      <c r="G50" s="35"/>
      <c r="H50" s="35"/>
    </row>
    <row r="51" spans="1:8" x14ac:dyDescent="0.2">
      <c r="A51" s="26"/>
      <c r="B51" s="47" t="s">
        <v>53</v>
      </c>
      <c r="C51" s="23">
        <f>SUM(C46:C50)</f>
        <v>0</v>
      </c>
      <c r="D51" s="23">
        <f>SUM(D46:D50)</f>
        <v>0</v>
      </c>
      <c r="E51" s="23">
        <f>SUM(E46:E49)</f>
        <v>0</v>
      </c>
      <c r="F51" s="23">
        <f>SUM(F46:F49)</f>
        <v>0</v>
      </c>
      <c r="G51" s="23">
        <f>SUM(G46:G49)</f>
        <v>0</v>
      </c>
      <c r="H51" s="23">
        <f>SUM(H46:H49)</f>
        <v>0</v>
      </c>
    </row>
    <row r="54" spans="1:8" ht="45" customHeight="1" x14ac:dyDescent="0.2">
      <c r="A54" s="52" t="s">
        <v>160</v>
      </c>
      <c r="B54" s="53"/>
      <c r="C54" s="53"/>
      <c r="D54" s="53"/>
      <c r="E54" s="53"/>
      <c r="F54" s="53"/>
      <c r="G54" s="53"/>
      <c r="H54" s="54"/>
    </row>
    <row r="55" spans="1:8" x14ac:dyDescent="0.2">
      <c r="A55" s="57" t="s">
        <v>54</v>
      </c>
      <c r="B55" s="58"/>
      <c r="C55" s="52" t="s">
        <v>60</v>
      </c>
      <c r="D55" s="53"/>
      <c r="E55" s="53"/>
      <c r="F55" s="53"/>
      <c r="G55" s="54"/>
      <c r="H55" s="55" t="s">
        <v>59</v>
      </c>
    </row>
    <row r="56" spans="1:8" ht="22.5" x14ac:dyDescent="0.2">
      <c r="A56" s="59"/>
      <c r="B56" s="60"/>
      <c r="C56" s="9" t="s">
        <v>55</v>
      </c>
      <c r="D56" s="9" t="s">
        <v>125</v>
      </c>
      <c r="E56" s="9" t="s">
        <v>56</v>
      </c>
      <c r="F56" s="9" t="s">
        <v>57</v>
      </c>
      <c r="G56" s="9" t="s">
        <v>58</v>
      </c>
      <c r="H56" s="56"/>
    </row>
    <row r="57" spans="1:8" x14ac:dyDescent="0.2">
      <c r="A57" s="61"/>
      <c r="B57" s="62"/>
      <c r="C57" s="10">
        <v>1</v>
      </c>
      <c r="D57" s="10">
        <v>2</v>
      </c>
      <c r="E57" s="10" t="s">
        <v>126</v>
      </c>
      <c r="F57" s="10">
        <v>4</v>
      </c>
      <c r="G57" s="10">
        <v>5</v>
      </c>
      <c r="H57" s="10" t="s">
        <v>127</v>
      </c>
    </row>
    <row r="58" spans="1:8" x14ac:dyDescent="0.2">
      <c r="A58" s="28"/>
      <c r="B58" s="29"/>
      <c r="C58" s="33"/>
      <c r="D58" s="33"/>
      <c r="E58" s="33"/>
      <c r="F58" s="33"/>
      <c r="G58" s="33"/>
      <c r="H58" s="33"/>
    </row>
    <row r="59" spans="1:8" ht="22.5" x14ac:dyDescent="0.2">
      <c r="A59" s="4"/>
      <c r="B59" s="31" t="s">
        <v>13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4"/>
      <c r="B60" s="31"/>
      <c r="C60" s="34"/>
      <c r="D60" s="34"/>
      <c r="E60" s="34"/>
      <c r="F60" s="34"/>
      <c r="G60" s="34"/>
      <c r="H60" s="34"/>
    </row>
    <row r="61" spans="1:8" x14ac:dyDescent="0.2">
      <c r="A61" s="4"/>
      <c r="B61" s="31" t="s">
        <v>12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ht="22.5" x14ac:dyDescent="0.2">
      <c r="A63" s="4"/>
      <c r="B63" s="31" t="s">
        <v>14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/>
      <c r="B64" s="31"/>
      <c r="C64" s="34"/>
      <c r="D64" s="34"/>
      <c r="E64" s="34"/>
      <c r="F64" s="34"/>
      <c r="G64" s="34"/>
      <c r="H64" s="34"/>
    </row>
    <row r="65" spans="1:8" ht="22.5" x14ac:dyDescent="0.2">
      <c r="A65" s="4"/>
      <c r="B65" s="31" t="s">
        <v>26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ht="22.5" x14ac:dyDescent="0.2">
      <c r="A67" s="4"/>
      <c r="B67" s="31" t="s">
        <v>27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ht="22.5" x14ac:dyDescent="0.2">
      <c r="A69" s="4"/>
      <c r="B69" s="31" t="s">
        <v>34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x14ac:dyDescent="0.2">
      <c r="A71" s="4"/>
      <c r="B71" s="31" t="s">
        <v>15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30"/>
      <c r="B72" s="32"/>
      <c r="C72" s="35"/>
      <c r="D72" s="35"/>
      <c r="E72" s="35"/>
      <c r="F72" s="35"/>
      <c r="G72" s="35"/>
      <c r="H72" s="35"/>
    </row>
    <row r="73" spans="1:8" x14ac:dyDescent="0.2">
      <c r="A73" s="26"/>
      <c r="B73" s="47" t="s">
        <v>53</v>
      </c>
      <c r="C73" s="23">
        <f t="shared" ref="C73:H73" si="47">SUM(C59:C71)</f>
        <v>0</v>
      </c>
      <c r="D73" s="23">
        <f t="shared" si="47"/>
        <v>0</v>
      </c>
      <c r="E73" s="23">
        <f t="shared" si="47"/>
        <v>0</v>
      </c>
      <c r="F73" s="23">
        <f t="shared" si="47"/>
        <v>0</v>
      </c>
      <c r="G73" s="23">
        <f t="shared" si="47"/>
        <v>0</v>
      </c>
      <c r="H73" s="23">
        <f t="shared" si="47"/>
        <v>0</v>
      </c>
    </row>
  </sheetData>
  <sheetProtection formatCells="0" formatColumns="0" formatRows="0" insertRows="0" deleteRows="0" autoFilter="0"/>
  <mergeCells count="12">
    <mergeCell ref="A1:H1"/>
    <mergeCell ref="A3:B5"/>
    <mergeCell ref="A40:H40"/>
    <mergeCell ref="A42:B44"/>
    <mergeCell ref="C3:G3"/>
    <mergeCell ref="H3:H4"/>
    <mergeCell ref="A54:H54"/>
    <mergeCell ref="A55:B57"/>
    <mergeCell ref="C55:G55"/>
    <mergeCell ref="H55:H56"/>
    <mergeCell ref="C42:G42"/>
    <mergeCell ref="H42:H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C72" sqref="C7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161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41863079.780000001</v>
      </c>
      <c r="D6" s="15">
        <f t="shared" si="0"/>
        <v>-875682.57000000007</v>
      </c>
      <c r="E6" s="15">
        <f t="shared" si="0"/>
        <v>40987397.210000001</v>
      </c>
      <c r="F6" s="15">
        <f t="shared" si="0"/>
        <v>36105155.259999998</v>
      </c>
      <c r="G6" s="15">
        <f t="shared" si="0"/>
        <v>34482071.789999999</v>
      </c>
      <c r="H6" s="15">
        <f t="shared" si="0"/>
        <v>4882241.9500000011</v>
      </c>
    </row>
    <row r="7" spans="1:8" x14ac:dyDescent="0.2">
      <c r="A7" s="38"/>
      <c r="B7" s="42" t="s">
        <v>42</v>
      </c>
      <c r="C7" s="15">
        <v>6799464.7800000003</v>
      </c>
      <c r="D7" s="15">
        <v>131252.71</v>
      </c>
      <c r="E7" s="15">
        <f>C7+D7</f>
        <v>6930717.4900000002</v>
      </c>
      <c r="F7" s="15">
        <v>6523855.9500000002</v>
      </c>
      <c r="G7" s="15">
        <v>6373181.2400000002</v>
      </c>
      <c r="H7" s="15">
        <f>E7-F7</f>
        <v>406861.54000000004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14430925.17</v>
      </c>
      <c r="D9" s="15">
        <v>-1844008.09</v>
      </c>
      <c r="E9" s="15">
        <f t="shared" si="1"/>
        <v>12586917.08</v>
      </c>
      <c r="F9" s="15">
        <v>10110799.83</v>
      </c>
      <c r="G9" s="15">
        <v>9929263.0800000001</v>
      </c>
      <c r="H9" s="15">
        <f t="shared" si="2"/>
        <v>2476117.25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8167417.1399999997</v>
      </c>
      <c r="D11" s="15">
        <v>161819.74</v>
      </c>
      <c r="E11" s="15">
        <f t="shared" si="1"/>
        <v>8329236.8799999999</v>
      </c>
      <c r="F11" s="15">
        <v>7094385.2599999998</v>
      </c>
      <c r="G11" s="15">
        <v>6721489.04</v>
      </c>
      <c r="H11" s="15">
        <f t="shared" si="2"/>
        <v>1234851.6200000001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9735696.9800000004</v>
      </c>
      <c r="D13" s="15">
        <v>351558.49</v>
      </c>
      <c r="E13" s="15">
        <f t="shared" si="1"/>
        <v>10087255.470000001</v>
      </c>
      <c r="F13" s="15">
        <v>9588551.3399999999</v>
      </c>
      <c r="G13" s="15">
        <v>8859644.7200000007</v>
      </c>
      <c r="H13" s="15">
        <f t="shared" si="2"/>
        <v>498704.13000000082</v>
      </c>
    </row>
    <row r="14" spans="1:8" x14ac:dyDescent="0.2">
      <c r="A14" s="38"/>
      <c r="B14" s="42" t="s">
        <v>19</v>
      </c>
      <c r="C14" s="15">
        <v>2729575.71</v>
      </c>
      <c r="D14" s="15">
        <v>323694.58</v>
      </c>
      <c r="E14" s="15">
        <f t="shared" si="1"/>
        <v>3053270.29</v>
      </c>
      <c r="F14" s="15">
        <v>2787562.88</v>
      </c>
      <c r="G14" s="15">
        <v>2598493.71</v>
      </c>
      <c r="H14" s="15">
        <f t="shared" si="2"/>
        <v>265707.41000000015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50888996.079999998</v>
      </c>
      <c r="D16" s="15">
        <f t="shared" si="3"/>
        <v>39598922.499999993</v>
      </c>
      <c r="E16" s="15">
        <f t="shared" si="3"/>
        <v>90487918.579999998</v>
      </c>
      <c r="F16" s="15">
        <f t="shared" si="3"/>
        <v>80690051.350000009</v>
      </c>
      <c r="G16" s="15">
        <f t="shared" si="3"/>
        <v>79019771.390000001</v>
      </c>
      <c r="H16" s="15">
        <f t="shared" si="3"/>
        <v>9797867.2299999986</v>
      </c>
    </row>
    <row r="17" spans="1:8" x14ac:dyDescent="0.2">
      <c r="A17" s="38"/>
      <c r="B17" s="42" t="s">
        <v>45</v>
      </c>
      <c r="C17" s="15">
        <v>757250.18</v>
      </c>
      <c r="D17" s="15">
        <v>125411.84</v>
      </c>
      <c r="E17" s="15">
        <f>C17+D17</f>
        <v>882662.02</v>
      </c>
      <c r="F17" s="15">
        <v>719609.29</v>
      </c>
      <c r="G17" s="15">
        <v>670055.02</v>
      </c>
      <c r="H17" s="15">
        <f t="shared" ref="H17:H23" si="4">E17-F17</f>
        <v>163052.72999999998</v>
      </c>
    </row>
    <row r="18" spans="1:8" x14ac:dyDescent="0.2">
      <c r="A18" s="38"/>
      <c r="B18" s="42" t="s">
        <v>28</v>
      </c>
      <c r="C18" s="15">
        <v>42578169.670000002</v>
      </c>
      <c r="D18" s="15">
        <v>40018173.159999996</v>
      </c>
      <c r="E18" s="15">
        <f t="shared" ref="E18:E23" si="5">C18+D18</f>
        <v>82596342.829999998</v>
      </c>
      <c r="F18" s="15">
        <v>73720999.25</v>
      </c>
      <c r="G18" s="15">
        <v>72387037.870000005</v>
      </c>
      <c r="H18" s="15">
        <f t="shared" si="4"/>
        <v>8875343.5799999982</v>
      </c>
    </row>
    <row r="19" spans="1:8" x14ac:dyDescent="0.2">
      <c r="A19" s="38"/>
      <c r="B19" s="42" t="s">
        <v>21</v>
      </c>
      <c r="C19" s="15">
        <v>0</v>
      </c>
      <c r="D19" s="15">
        <v>259112.91</v>
      </c>
      <c r="E19" s="15">
        <f t="shared" si="5"/>
        <v>259112.91</v>
      </c>
      <c r="F19" s="15">
        <v>244972.36</v>
      </c>
      <c r="G19" s="15">
        <v>244972.36</v>
      </c>
      <c r="H19" s="15">
        <f t="shared" si="4"/>
        <v>14140.550000000017</v>
      </c>
    </row>
    <row r="20" spans="1:8" x14ac:dyDescent="0.2">
      <c r="A20" s="38"/>
      <c r="B20" s="42" t="s">
        <v>46</v>
      </c>
      <c r="C20" s="15">
        <v>4217919.37</v>
      </c>
      <c r="D20" s="15">
        <v>-971936.72</v>
      </c>
      <c r="E20" s="15">
        <f t="shared" si="5"/>
        <v>3245982.6500000004</v>
      </c>
      <c r="F20" s="15">
        <v>2653761.66</v>
      </c>
      <c r="G20" s="15">
        <v>2500855.79</v>
      </c>
      <c r="H20" s="15">
        <f t="shared" si="4"/>
        <v>592220.99000000022</v>
      </c>
    </row>
    <row r="21" spans="1:8" x14ac:dyDescent="0.2">
      <c r="A21" s="38"/>
      <c r="B21" s="42" t="s">
        <v>47</v>
      </c>
      <c r="C21" s="15">
        <v>1493242.18</v>
      </c>
      <c r="D21" s="15">
        <v>-44029.99</v>
      </c>
      <c r="E21" s="15">
        <f t="shared" si="5"/>
        <v>1449212.19</v>
      </c>
      <c r="F21" s="15">
        <v>1341200.98</v>
      </c>
      <c r="G21" s="15">
        <v>1229413.96</v>
      </c>
      <c r="H21" s="15">
        <f t="shared" si="4"/>
        <v>108011.20999999996</v>
      </c>
    </row>
    <row r="22" spans="1:8" x14ac:dyDescent="0.2">
      <c r="A22" s="38"/>
      <c r="B22" s="42" t="s">
        <v>48</v>
      </c>
      <c r="C22" s="15">
        <v>1842414.68</v>
      </c>
      <c r="D22" s="15">
        <v>212191.3</v>
      </c>
      <c r="E22" s="15">
        <f t="shared" si="5"/>
        <v>2054605.98</v>
      </c>
      <c r="F22" s="15">
        <v>2009507.81</v>
      </c>
      <c r="G22" s="15">
        <v>1987436.39</v>
      </c>
      <c r="H22" s="15">
        <f t="shared" si="4"/>
        <v>45098.169999999925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1378412.1400000001</v>
      </c>
      <c r="D25" s="15">
        <f t="shared" si="6"/>
        <v>1667554.15</v>
      </c>
      <c r="E25" s="15">
        <f t="shared" si="6"/>
        <v>3045966.29</v>
      </c>
      <c r="F25" s="15">
        <f t="shared" si="6"/>
        <v>2643342.7799999998</v>
      </c>
      <c r="G25" s="15">
        <f t="shared" si="6"/>
        <v>1813935.15</v>
      </c>
      <c r="H25" s="15">
        <f t="shared" si="6"/>
        <v>402623.51000000013</v>
      </c>
    </row>
    <row r="26" spans="1:8" x14ac:dyDescent="0.2">
      <c r="A26" s="38"/>
      <c r="B26" s="42" t="s">
        <v>29</v>
      </c>
      <c r="C26" s="15">
        <v>315672.42</v>
      </c>
      <c r="D26" s="15">
        <v>7577.47</v>
      </c>
      <c r="E26" s="15">
        <f>C26+D26</f>
        <v>323249.88999999996</v>
      </c>
      <c r="F26" s="15">
        <v>266597.96000000002</v>
      </c>
      <c r="G26" s="15">
        <v>245424.5</v>
      </c>
      <c r="H26" s="15">
        <f t="shared" ref="H26:H34" si="7">E26-F26</f>
        <v>56651.929999999935</v>
      </c>
    </row>
    <row r="27" spans="1:8" x14ac:dyDescent="0.2">
      <c r="A27" s="38"/>
      <c r="B27" s="42" t="s">
        <v>24</v>
      </c>
      <c r="C27" s="15">
        <v>449389.84</v>
      </c>
      <c r="D27" s="15">
        <v>1799990.76</v>
      </c>
      <c r="E27" s="15">
        <f t="shared" ref="E27:E34" si="8">C27+D27</f>
        <v>2249380.6</v>
      </c>
      <c r="F27" s="15">
        <v>2056278.42</v>
      </c>
      <c r="G27" s="15">
        <v>1273858.29</v>
      </c>
      <c r="H27" s="15">
        <f t="shared" si="7"/>
        <v>193102.18000000017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613349.88</v>
      </c>
      <c r="D32" s="15">
        <v>-140014.07999999999</v>
      </c>
      <c r="E32" s="15">
        <f t="shared" si="8"/>
        <v>473335.80000000005</v>
      </c>
      <c r="F32" s="15">
        <v>320466.40000000002</v>
      </c>
      <c r="G32" s="15">
        <v>294652.36</v>
      </c>
      <c r="H32" s="15">
        <f t="shared" si="7"/>
        <v>152869.40000000002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94130488</v>
      </c>
      <c r="D42" s="23">
        <f t="shared" si="12"/>
        <v>40390794.079999991</v>
      </c>
      <c r="E42" s="23">
        <f t="shared" si="12"/>
        <v>134521282.08000001</v>
      </c>
      <c r="F42" s="23">
        <f t="shared" si="12"/>
        <v>119438549.39000002</v>
      </c>
      <c r="G42" s="23">
        <f t="shared" si="12"/>
        <v>115315778.33000001</v>
      </c>
      <c r="H42" s="23">
        <f t="shared" si="12"/>
        <v>15082732.689999999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2021-02-08T15:52:39Z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