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1ER TRIMESTRE 2020\IMPRESOS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17" i="4" l="1"/>
  <c r="H17" i="4" s="1"/>
  <c r="E16" i="4"/>
  <c r="H16" i="4" s="1"/>
  <c r="E15" i="4"/>
  <c r="H15" i="4" s="1"/>
  <c r="E14" i="4"/>
  <c r="H14" i="4" s="1"/>
  <c r="H73" i="4" l="1"/>
  <c r="G73" i="4"/>
  <c r="F73" i="4"/>
  <c r="E73" i="4"/>
  <c r="D73" i="4"/>
  <c r="H71" i="4"/>
  <c r="H69" i="4"/>
  <c r="H67" i="4"/>
  <c r="H65" i="4"/>
  <c r="H63" i="4"/>
  <c r="H61" i="4"/>
  <c r="H59" i="4"/>
  <c r="E71" i="4"/>
  <c r="E69" i="4"/>
  <c r="E67" i="4"/>
  <c r="E65" i="4"/>
  <c r="E63" i="4"/>
  <c r="E61" i="4"/>
  <c r="E59" i="4"/>
  <c r="C73" i="4"/>
  <c r="H51" i="4"/>
  <c r="G51" i="4"/>
  <c r="F51" i="4"/>
  <c r="H49" i="4"/>
  <c r="H48" i="4"/>
  <c r="H47" i="4"/>
  <c r="H46" i="4"/>
  <c r="E51" i="4"/>
  <c r="E49" i="4"/>
  <c r="E48" i="4"/>
  <c r="E47" i="4"/>
  <c r="E46" i="4"/>
  <c r="D51" i="4"/>
  <c r="C51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37" i="4"/>
  <c r="F37" i="4"/>
  <c r="D37" i="4"/>
  <c r="C37" i="4"/>
  <c r="H37" i="4" l="1"/>
  <c r="E37" i="4"/>
  <c r="H40" i="5" l="1"/>
  <c r="H39" i="5"/>
  <c r="H38" i="5"/>
  <c r="H37" i="5"/>
  <c r="H36" i="5" s="1"/>
  <c r="H34" i="5"/>
  <c r="H33" i="5"/>
  <c r="H31" i="5"/>
  <c r="H30" i="5"/>
  <c r="H29" i="5"/>
  <c r="H28" i="5"/>
  <c r="H23" i="5"/>
  <c r="H19" i="5"/>
  <c r="H12" i="5"/>
  <c r="H10" i="5"/>
  <c r="H8" i="5"/>
  <c r="E40" i="5"/>
  <c r="E39" i="5"/>
  <c r="E38" i="5"/>
  <c r="E36" i="5" s="1"/>
  <c r="E37" i="5"/>
  <c r="E34" i="5"/>
  <c r="E33" i="5"/>
  <c r="E32" i="5"/>
  <c r="H32" i="5" s="1"/>
  <c r="E31" i="5"/>
  <c r="E30" i="5"/>
  <c r="E29" i="5"/>
  <c r="E28" i="5"/>
  <c r="E27" i="5"/>
  <c r="H27" i="5" s="1"/>
  <c r="E26" i="5"/>
  <c r="H26" i="5" s="1"/>
  <c r="E23" i="5"/>
  <c r="E22" i="5"/>
  <c r="H22" i="5" s="1"/>
  <c r="E21" i="5"/>
  <c r="H21" i="5" s="1"/>
  <c r="E20" i="5"/>
  <c r="H20" i="5" s="1"/>
  <c r="E19" i="5"/>
  <c r="E18" i="5"/>
  <c r="H18" i="5" s="1"/>
  <c r="E17" i="5"/>
  <c r="H17" i="5" s="1"/>
  <c r="E14" i="5"/>
  <c r="H14" i="5" s="1"/>
  <c r="E13" i="5"/>
  <c r="H13" i="5" s="1"/>
  <c r="E12" i="5"/>
  <c r="E11" i="5"/>
  <c r="H11" i="5" s="1"/>
  <c r="E10" i="5"/>
  <c r="E9" i="5"/>
  <c r="H9" i="5" s="1"/>
  <c r="E8" i="5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E10" i="6"/>
  <c r="H10" i="6" s="1"/>
  <c r="E11" i="6"/>
  <c r="E12" i="6"/>
  <c r="H76" i="6"/>
  <c r="H75" i="6"/>
  <c r="H74" i="6"/>
  <c r="H73" i="6"/>
  <c r="H72" i="6"/>
  <c r="H68" i="6"/>
  <c r="H67" i="6"/>
  <c r="H66" i="6"/>
  <c r="H65" i="6"/>
  <c r="H63" i="6"/>
  <c r="H62" i="6"/>
  <c r="H61" i="6"/>
  <c r="H60" i="6"/>
  <c r="H59" i="6"/>
  <c r="H58" i="6"/>
  <c r="H56" i="6"/>
  <c r="H55" i="6"/>
  <c r="H51" i="6"/>
  <c r="H50" i="6"/>
  <c r="H48" i="6"/>
  <c r="H47" i="6"/>
  <c r="H46" i="6"/>
  <c r="H45" i="6"/>
  <c r="H42" i="6"/>
  <c r="H41" i="6"/>
  <c r="H40" i="6"/>
  <c r="H39" i="6"/>
  <c r="H38" i="6"/>
  <c r="H34" i="6"/>
  <c r="H21" i="6"/>
  <c r="H16" i="6"/>
  <c r="H12" i="6"/>
  <c r="H11" i="6"/>
  <c r="H9" i="6"/>
  <c r="E76" i="6"/>
  <c r="E75" i="6"/>
  <c r="E74" i="6"/>
  <c r="E73" i="6"/>
  <c r="E72" i="6"/>
  <c r="E71" i="6"/>
  <c r="H71" i="6" s="1"/>
  <c r="E70" i="6"/>
  <c r="H70" i="6" s="1"/>
  <c r="E68" i="6"/>
  <c r="E67" i="6"/>
  <c r="E66" i="6"/>
  <c r="E65" i="6"/>
  <c r="E64" i="6"/>
  <c r="H64" i="6" s="1"/>
  <c r="E63" i="6"/>
  <c r="E62" i="6"/>
  <c r="E61" i="6"/>
  <c r="E60" i="6"/>
  <c r="E59" i="6"/>
  <c r="E58" i="6"/>
  <c r="E56" i="6"/>
  <c r="E55" i="6"/>
  <c r="E54" i="6"/>
  <c r="H54" i="6" s="1"/>
  <c r="E52" i="6"/>
  <c r="H52" i="6" s="1"/>
  <c r="E51" i="6"/>
  <c r="E50" i="6"/>
  <c r="E49" i="6"/>
  <c r="H49" i="6" s="1"/>
  <c r="E48" i="6"/>
  <c r="E47" i="6"/>
  <c r="E46" i="6"/>
  <c r="E45" i="6"/>
  <c r="E44" i="6"/>
  <c r="H44" i="6" s="1"/>
  <c r="E42" i="6"/>
  <c r="E41" i="6"/>
  <c r="E40" i="6"/>
  <c r="E39" i="6"/>
  <c r="E38" i="6"/>
  <c r="E37" i="6"/>
  <c r="H37" i="6" s="1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H25" i="5" l="1"/>
  <c r="C42" i="5"/>
  <c r="H16" i="5"/>
  <c r="G42" i="5"/>
  <c r="F42" i="5"/>
  <c r="D42" i="5"/>
  <c r="E6" i="5"/>
  <c r="H6" i="5"/>
  <c r="E16" i="8"/>
  <c r="H6" i="8"/>
  <c r="H16" i="8" s="1"/>
  <c r="E69" i="6"/>
  <c r="H69" i="6" s="1"/>
  <c r="E57" i="6"/>
  <c r="H57" i="6" s="1"/>
  <c r="E53" i="6"/>
  <c r="H53" i="6" s="1"/>
  <c r="E43" i="6"/>
  <c r="H43" i="6" s="1"/>
  <c r="E33" i="6"/>
  <c r="H33" i="6" s="1"/>
  <c r="E23" i="6"/>
  <c r="H23" i="6" s="1"/>
  <c r="F77" i="6"/>
  <c r="G77" i="6"/>
  <c r="E13" i="6"/>
  <c r="H13" i="6" s="1"/>
  <c r="D77" i="6"/>
  <c r="C77" i="6"/>
  <c r="E5" i="6"/>
  <c r="E25" i="5"/>
  <c r="E16" i="5"/>
  <c r="E42" i="5" s="1"/>
  <c r="H42" i="5" l="1"/>
  <c r="E77" i="6"/>
  <c r="H5" i="6"/>
  <c r="H77" i="6" s="1"/>
</calcChain>
</file>

<file path=xl/sharedStrings.xml><?xml version="1.0" encoding="utf-8"?>
<sst xmlns="http://schemas.openxmlformats.org/spreadsheetml/2006/main" count="220" uniqueCount="162">
  <si>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</si>
  <si>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</si>
  <si>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</si>
  <si>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</si>
  <si>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</si>
  <si>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</si>
  <si>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</si>
  <si>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</si>
  <si>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</si>
  <si>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</si>
  <si>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</si>
  <si>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</si>
  <si>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</si>
  <si>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</si>
  <si>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</si>
  <si>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</si>
  <si>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</si>
  <si>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</si>
  <si>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</si>
  <si>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</si>
  <si>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</si>
  <si>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</si>
  <si>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</si>
  <si>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</si>
  <si>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</si>
  <si>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</si>
  <si>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</si>
  <si>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</si>
  <si>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</si>
  <si>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</si>
  <si>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</si>
  <si>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</si>
  <si>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</si>
  <si>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</si>
  <si>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</si>
  <si>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</si>
  <si>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</si>
  <si>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</si>
  <si>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</si>
  <si>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</si>
  <si>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</si>
  <si>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</si>
  <si>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</si>
  <si>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</si>
  <si>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</si>
  <si>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</si>
  <si>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</si>
  <si>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</si>
  <si>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</si>
  <si>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</si>
  <si>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</si>
  <si>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</si>
  <si>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</si>
  <si>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</si>
  <si>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</si>
  <si>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</si>
  <si>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</si>
  <si>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</si>
  <si>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</si>
  <si>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</si>
  <si>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</si>
  <si>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</si>
  <si>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</si>
  <si>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</si>
  <si>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</si>
  <si>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</si>
  <si>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</si>
  <si>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</si>
  <si>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</si>
  <si>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</si>
  <si>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</si>
  <si>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</si>
  <si>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</si>
  <si>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</si>
  <si>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</si>
  <si>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</si>
  <si>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</si>
  <si>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</si>
  <si>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</si>
  <si>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</si>
  <si>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</si>
  <si>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</si>
  <si>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</si>
  <si>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</si>
  <si>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</si>
  <si>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</si>
  <si>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</si>
  <si>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</si>
  <si>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</si>
  <si>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</si>
  <si>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</si>
  <si>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</si>
  <si>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</si>
  <si>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</si>
  <si>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</si>
  <si>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</si>
  <si>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</si>
  <si>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</si>
  <si>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</si>
  <si>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</si>
  <si>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</si>
  <si>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</si>
  <si>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</si>
  <si>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</si>
  <si>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</si>
  <si>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</si>
  <si>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</si>
  <si>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</si>
  <si>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</si>
  <si>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</si>
  <si>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</si>
  <si>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</si>
  <si>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</si>
  <si>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</si>
  <si>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</si>
  <si>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</si>
  <si>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</si>
  <si>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</si>
  <si>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</si>
  <si>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</si>
  <si>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</si>
  <si>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</si>
  <si>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</si>
  <si>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</si>
  <si>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</si>
  <si>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</si>
  <si>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</si>
  <si>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</si>
  <si>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DE TIERRA BLANCA, GUANAJUATO
ESTADO ANALÍTICO DEL EJERCICIO DEL PRESUPUESTO DE EGRESOS
Clasificación por Objeto del Gasto (Capítulo y Concepto)
Del 1 de Enero al AL 31 DE MARZO DEL 2020</t>
  </si>
  <si>
    <t>MUNICIPIO DE TIERRA BLANCA, GUANAJUATO
ESTADO ANALÍTICO DEL EJERCICIO DEL PRESUPUESTO DE EGRESOS
Clasificación Económica (por Tipo de Gasto)
Del 1 de Enero al AL 31 DE MARZO DEL 2020</t>
  </si>
  <si>
    <t>DESPACHO DE PRESIDENCIA</t>
  </si>
  <si>
    <t>SINDICATURA MUNICIPAL</t>
  </si>
  <si>
    <t>OFICINA DE REGIDORES</t>
  </si>
  <si>
    <t>UNIDAD DE TRANSPARENCIA</t>
  </si>
  <si>
    <t>COMUNICACIÓN SOCIAL</t>
  </si>
  <si>
    <t>DEPARTAMENTO DE EDUCACION</t>
  </si>
  <si>
    <t>DEPORTES</t>
  </si>
  <si>
    <t>CENTUDE</t>
  </si>
  <si>
    <t>COORDINACIÓN DE ATENCIÓN A LA MUJER</t>
  </si>
  <si>
    <t>OFICIALIA MAYOR</t>
  </si>
  <si>
    <t>CONTRALORIA MUNICIPAL</t>
  </si>
  <si>
    <t>SECRETARIA DEL H. AYUNTAMIENTO</t>
  </si>
  <si>
    <t>DIR. PLANEACIÓN</t>
  </si>
  <si>
    <t>POLICIA Y TRANSITO</t>
  </si>
  <si>
    <t>PROTECCION CIVIL</t>
  </si>
  <si>
    <t>CONVENIO BOMBEROS</t>
  </si>
  <si>
    <t>SERVICIOS MUNICIPALES</t>
  </si>
  <si>
    <t>DESARROLLO SOCIAL</t>
  </si>
  <si>
    <t>COORDINACIÓN DE DESARROLLO RURAL</t>
  </si>
  <si>
    <t>COORDINACIÓN DE DESARROLLO ECONÓMICO</t>
  </si>
  <si>
    <t>COORDINACIÓN DE COMUNIDADES INDÍGENAS</t>
  </si>
  <si>
    <t>OBRAS PUBLICAS</t>
  </si>
  <si>
    <t>TESORERIA MUNICIPAL</t>
  </si>
  <si>
    <t>CASA DE LA CULTURA</t>
  </si>
  <si>
    <t>COORDINACIÓN DE CATASTRO</t>
  </si>
  <si>
    <t>DIRECCIÓN DE FISCALIZACIÓN</t>
  </si>
  <si>
    <t>ECOLOGIA Y MEDIO ANBIENTE</t>
  </si>
  <si>
    <t>H. AYUNTAMIENTO</t>
  </si>
  <si>
    <t>MUNICIPIO DE TIERRA BLANCA, GUANAJUATO
ESTADO ANALÍTICO DEL EJERCICIO DEL PRESUPUESTO DE EGRESOS
Clasificación Administrativa
Del 1 de Enero al AL 31 DE MARZO DEL 2020</t>
  </si>
  <si>
    <t>Gobierno (Federal/Estatal/Municipal) de MUNICIPIO DE TIERRA BLANCA, GUANAJUATO
Estado Analítico del Ejercicio del Presupuesto de Egresos
Clasificación Administrativa
Del 1 de Enero al AL 31 DE MARZO DEL 2020</t>
  </si>
  <si>
    <t>Sector Paraestatal del Gobierno (Federal/Estatal/Municipal) de MUNICIPIO DE TIERRA BLANCA, GUANAJUATO
Estado Analítico del Ejercicio del Presupuesto de Egresos
Clasificación Administrativa
Del 1 de Enero al AL 31 DE MARZO DEL 2020</t>
  </si>
  <si>
    <t>MUNICIPIO DE TIERRA BLANCA, GUANAJUATO
ESTADO ANALÍTICO DEL EJERCICIO DEL PRESUPUESTO DE EGRESOS
Clasificación Funcional (Finalidad y Función)
Del 1 de Enero al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</si>
</sst>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34230089.800000004</v>
      </c>
      <c r="D5" s="14">
        <f>SUM(D6:D12)</f>
        <v>411123.66000000003</v>
      </c>
      <c r="E5" s="14">
        <f>C5+D5</f>
        <v>34641213.460000001</v>
      </c>
      <c r="F5" s="14">
        <f>SUM(F6:F12)</f>
        <v>6744971.7000000002</v>
      </c>
      <c r="G5" s="14">
        <f>SUM(G6:G12)</f>
        <v>6744971.7000000002</v>
      </c>
      <c r="H5" s="14">
        <f>E5-F5</f>
        <v>27896241.760000002</v>
      </c>
    </row>
    <row r="6" spans="1:8" x14ac:dyDescent="0.2">
      <c r="A6" s="49">
        <v>1100</v>
      </c>
      <c r="B6" s="11" t="s">
        <v>70</v>
      </c>
      <c r="C6" s="15">
        <v>26391777.600000001</v>
      </c>
      <c r="D6" s="15">
        <v>47161.65</v>
      </c>
      <c r="E6" s="15">
        <f t="shared" ref="E6:E69" si="0">C6+D6</f>
        <v>26438939.25</v>
      </c>
      <c r="F6" s="15">
        <v>6194224</v>
      </c>
      <c r="G6" s="15">
        <v>6194224</v>
      </c>
      <c r="H6" s="15">
        <f t="shared" ref="H6:H69" si="1">E6-F6</f>
        <v>20244715.25</v>
      </c>
    </row>
    <row r="7" spans="1:8" x14ac:dyDescent="0.2">
      <c r="A7" s="49">
        <v>1200</v>
      </c>
      <c r="B7" s="11" t="s">
        <v>71</v>
      </c>
      <c r="C7" s="15">
        <v>704000</v>
      </c>
      <c r="D7" s="15">
        <v>307875.95</v>
      </c>
      <c r="E7" s="15">
        <f t="shared" si="0"/>
        <v>1011875.95</v>
      </c>
      <c r="F7" s="15">
        <v>185572.72</v>
      </c>
      <c r="G7" s="15">
        <v>185572.72</v>
      </c>
      <c r="H7" s="15">
        <f t="shared" si="1"/>
        <v>826303.23</v>
      </c>
    </row>
    <row r="8" spans="1:8" x14ac:dyDescent="0.2">
      <c r="A8" s="49">
        <v>1300</v>
      </c>
      <c r="B8" s="11" t="s">
        <v>72</v>
      </c>
      <c r="C8" s="15">
        <v>4137183.96</v>
      </c>
      <c r="D8" s="15">
        <v>26540.38</v>
      </c>
      <c r="E8" s="15">
        <f t="shared" si="0"/>
        <v>4163724.34</v>
      </c>
      <c r="F8" s="15">
        <v>35710.71</v>
      </c>
      <c r="G8" s="15">
        <v>35710.71</v>
      </c>
      <c r="H8" s="15">
        <f t="shared" si="1"/>
        <v>4128013.63</v>
      </c>
    </row>
    <row r="9" spans="1:8" x14ac:dyDescent="0.2">
      <c r="A9" s="49">
        <v>1400</v>
      </c>
      <c r="B9" s="11" t="s">
        <v>35</v>
      </c>
      <c r="C9" s="15">
        <v>822595.63</v>
      </c>
      <c r="D9" s="15">
        <v>18821.46</v>
      </c>
      <c r="E9" s="15">
        <f t="shared" si="0"/>
        <v>841417.09</v>
      </c>
      <c r="F9" s="15">
        <v>201786.41</v>
      </c>
      <c r="G9" s="15">
        <v>201786.41</v>
      </c>
      <c r="H9" s="15">
        <f t="shared" si="1"/>
        <v>639630.67999999993</v>
      </c>
    </row>
    <row r="10" spans="1:8" x14ac:dyDescent="0.2">
      <c r="A10" s="49">
        <v>1500</v>
      </c>
      <c r="B10" s="11" t="s">
        <v>73</v>
      </c>
      <c r="C10" s="15">
        <v>2174532.61</v>
      </c>
      <c r="D10" s="15">
        <v>10724.22</v>
      </c>
      <c r="E10" s="15">
        <f t="shared" si="0"/>
        <v>2185256.83</v>
      </c>
      <c r="F10" s="15">
        <v>127677.86</v>
      </c>
      <c r="G10" s="15">
        <v>127677.86</v>
      </c>
      <c r="H10" s="15">
        <f t="shared" si="1"/>
        <v>2057578.97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5448869.3399999999</v>
      </c>
      <c r="D13" s="15">
        <f>SUM(D14:D22)</f>
        <v>128999.1</v>
      </c>
      <c r="E13" s="15">
        <f t="shared" si="0"/>
        <v>5577868.4399999995</v>
      </c>
      <c r="F13" s="15">
        <f>SUM(F14:F22)</f>
        <v>710065.98</v>
      </c>
      <c r="G13" s="15">
        <f>SUM(G14:G22)</f>
        <v>710065.98</v>
      </c>
      <c r="H13" s="15">
        <f t="shared" si="1"/>
        <v>4867802.459999999</v>
      </c>
    </row>
    <row r="14" spans="1:8" x14ac:dyDescent="0.2">
      <c r="A14" s="49">
        <v>2100</v>
      </c>
      <c r="B14" s="11" t="s">
        <v>75</v>
      </c>
      <c r="C14" s="15">
        <v>496000</v>
      </c>
      <c r="D14" s="15">
        <v>25949.040000000001</v>
      </c>
      <c r="E14" s="15">
        <f t="shared" si="0"/>
        <v>521949.04</v>
      </c>
      <c r="F14" s="15">
        <v>126789.09</v>
      </c>
      <c r="G14" s="15">
        <v>126789.09</v>
      </c>
      <c r="H14" s="15">
        <f t="shared" si="1"/>
        <v>395159.94999999995</v>
      </c>
    </row>
    <row r="15" spans="1:8" x14ac:dyDescent="0.2">
      <c r="A15" s="49">
        <v>2200</v>
      </c>
      <c r="B15" s="11" t="s">
        <v>76</v>
      </c>
      <c r="C15" s="15">
        <v>427500</v>
      </c>
      <c r="D15" s="15">
        <v>-4795</v>
      </c>
      <c r="E15" s="15">
        <f t="shared" si="0"/>
        <v>422705</v>
      </c>
      <c r="F15" s="15">
        <v>23666.01</v>
      </c>
      <c r="G15" s="15">
        <v>23666.01</v>
      </c>
      <c r="H15" s="15">
        <f t="shared" si="1"/>
        <v>399038.99</v>
      </c>
    </row>
    <row r="16" spans="1:8" x14ac:dyDescent="0.2">
      <c r="A16" s="49">
        <v>2300</v>
      </c>
      <c r="B16" s="11" t="s">
        <v>77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78</v>
      </c>
      <c r="C17" s="15">
        <v>347369.34</v>
      </c>
      <c r="D17" s="15">
        <v>122529.57</v>
      </c>
      <c r="E17" s="15">
        <f t="shared" si="0"/>
        <v>469898.91000000003</v>
      </c>
      <c r="F17" s="15">
        <v>153610.63</v>
      </c>
      <c r="G17" s="15">
        <v>153610.63</v>
      </c>
      <c r="H17" s="15">
        <f t="shared" si="1"/>
        <v>316288.28000000003</v>
      </c>
    </row>
    <row r="18" spans="1:8" x14ac:dyDescent="0.2">
      <c r="A18" s="49">
        <v>2500</v>
      </c>
      <c r="B18" s="11" t="s">
        <v>79</v>
      </c>
      <c r="C18" s="15">
        <v>140000</v>
      </c>
      <c r="D18" s="15">
        <v>8858</v>
      </c>
      <c r="E18" s="15">
        <f t="shared" si="0"/>
        <v>148858</v>
      </c>
      <c r="F18" s="15">
        <v>31165</v>
      </c>
      <c r="G18" s="15">
        <v>31165</v>
      </c>
      <c r="H18" s="15">
        <f t="shared" si="1"/>
        <v>117693</v>
      </c>
    </row>
    <row r="19" spans="1:8" x14ac:dyDescent="0.2">
      <c r="A19" s="49">
        <v>2600</v>
      </c>
      <c r="B19" s="11" t="s">
        <v>80</v>
      </c>
      <c r="C19" s="15">
        <v>3862000</v>
      </c>
      <c r="D19" s="15">
        <v>-90455.71</v>
      </c>
      <c r="E19" s="15">
        <f t="shared" si="0"/>
        <v>3771544.29</v>
      </c>
      <c r="F19" s="15">
        <v>373666.05</v>
      </c>
      <c r="G19" s="15">
        <v>373666.05</v>
      </c>
      <c r="H19" s="15">
        <f t="shared" si="1"/>
        <v>3397878.24</v>
      </c>
    </row>
    <row r="20" spans="1:8" x14ac:dyDescent="0.2">
      <c r="A20" s="49">
        <v>2700</v>
      </c>
      <c r="B20" s="11" t="s">
        <v>81</v>
      </c>
      <c r="C20" s="15">
        <v>127000</v>
      </c>
      <c r="D20" s="15">
        <v>0</v>
      </c>
      <c r="E20" s="15">
        <f t="shared" si="0"/>
        <v>127000</v>
      </c>
      <c r="F20" s="15">
        <v>0</v>
      </c>
      <c r="G20" s="15">
        <v>0</v>
      </c>
      <c r="H20" s="15">
        <f t="shared" si="1"/>
        <v>127000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49000</v>
      </c>
      <c r="D22" s="15">
        <v>66913.2</v>
      </c>
      <c r="E22" s="15">
        <f t="shared" si="0"/>
        <v>115913.2</v>
      </c>
      <c r="F22" s="15">
        <v>1169.2</v>
      </c>
      <c r="G22" s="15">
        <v>1169.2</v>
      </c>
      <c r="H22" s="15">
        <f t="shared" si="1"/>
        <v>114744</v>
      </c>
    </row>
    <row r="23" spans="1:8" x14ac:dyDescent="0.2">
      <c r="A23" s="48" t="s">
        <v>63</v>
      </c>
      <c r="B23" s="7"/>
      <c r="C23" s="15">
        <f>SUM(C24:C32)</f>
        <v>12831857.289999999</v>
      </c>
      <c r="D23" s="15">
        <f>SUM(D24:D32)</f>
        <v>215656.83000000002</v>
      </c>
      <c r="E23" s="15">
        <f t="shared" si="0"/>
        <v>13047514.119999999</v>
      </c>
      <c r="F23" s="15">
        <f>SUM(F24:F32)</f>
        <v>1601240.19</v>
      </c>
      <c r="G23" s="15">
        <f>SUM(G24:G32)</f>
        <v>1601240.19</v>
      </c>
      <c r="H23" s="15">
        <f t="shared" si="1"/>
        <v>11446273.93</v>
      </c>
    </row>
    <row r="24" spans="1:8" x14ac:dyDescent="0.2">
      <c r="A24" s="49">
        <v>3100</v>
      </c>
      <c r="B24" s="11" t="s">
        <v>84</v>
      </c>
      <c r="C24" s="15">
        <v>1831000</v>
      </c>
      <c r="D24" s="15">
        <v>-2743.01</v>
      </c>
      <c r="E24" s="15">
        <f t="shared" si="0"/>
        <v>1828256.99</v>
      </c>
      <c r="F24" s="15">
        <v>472647.58</v>
      </c>
      <c r="G24" s="15">
        <v>472647.58</v>
      </c>
      <c r="H24" s="15">
        <f t="shared" si="1"/>
        <v>1355609.41</v>
      </c>
    </row>
    <row r="25" spans="1:8" x14ac:dyDescent="0.2">
      <c r="A25" s="49">
        <v>3200</v>
      </c>
      <c r="B25" s="11" t="s">
        <v>85</v>
      </c>
      <c r="C25" s="15">
        <v>129500</v>
      </c>
      <c r="D25" s="15">
        <v>17379.2</v>
      </c>
      <c r="E25" s="15">
        <f t="shared" si="0"/>
        <v>146879.20000000001</v>
      </c>
      <c r="F25" s="15">
        <v>9905.6</v>
      </c>
      <c r="G25" s="15">
        <v>9905.6</v>
      </c>
      <c r="H25" s="15">
        <f t="shared" si="1"/>
        <v>136973.6</v>
      </c>
    </row>
    <row r="26" spans="1:8" x14ac:dyDescent="0.2">
      <c r="A26" s="49">
        <v>3300</v>
      </c>
      <c r="B26" s="11" t="s">
        <v>86</v>
      </c>
      <c r="C26" s="15">
        <v>210000</v>
      </c>
      <c r="D26" s="15">
        <v>131575.6</v>
      </c>
      <c r="E26" s="15">
        <f t="shared" si="0"/>
        <v>341575.6</v>
      </c>
      <c r="F26" s="15">
        <v>121575.6</v>
      </c>
      <c r="G26" s="15">
        <v>121575.6</v>
      </c>
      <c r="H26" s="15">
        <f t="shared" si="1"/>
        <v>219999.99999999997</v>
      </c>
    </row>
    <row r="27" spans="1:8" x14ac:dyDescent="0.2">
      <c r="A27" s="49">
        <v>3400</v>
      </c>
      <c r="B27" s="11" t="s">
        <v>87</v>
      </c>
      <c r="C27" s="15">
        <v>297000</v>
      </c>
      <c r="D27" s="15">
        <v>-3603.11</v>
      </c>
      <c r="E27" s="15">
        <f t="shared" si="0"/>
        <v>293396.89</v>
      </c>
      <c r="F27" s="15">
        <v>6440.32</v>
      </c>
      <c r="G27" s="15">
        <v>6440.32</v>
      </c>
      <c r="H27" s="15">
        <f t="shared" si="1"/>
        <v>286956.57</v>
      </c>
    </row>
    <row r="28" spans="1:8" x14ac:dyDescent="0.2">
      <c r="A28" s="49">
        <v>3500</v>
      </c>
      <c r="B28" s="11" t="s">
        <v>88</v>
      </c>
      <c r="C28" s="15">
        <v>2976500</v>
      </c>
      <c r="D28" s="15">
        <v>-4500.96</v>
      </c>
      <c r="E28" s="15">
        <f t="shared" si="0"/>
        <v>2971999.04</v>
      </c>
      <c r="F28" s="15">
        <v>120818.69</v>
      </c>
      <c r="G28" s="15">
        <v>120818.69</v>
      </c>
      <c r="H28" s="15">
        <f t="shared" si="1"/>
        <v>2851180.35</v>
      </c>
    </row>
    <row r="29" spans="1:8" x14ac:dyDescent="0.2">
      <c r="A29" s="49">
        <v>3600</v>
      </c>
      <c r="B29" s="11" t="s">
        <v>89</v>
      </c>
      <c r="C29" s="15">
        <v>170000</v>
      </c>
      <c r="D29" s="15">
        <v>0</v>
      </c>
      <c r="E29" s="15">
        <f t="shared" si="0"/>
        <v>170000</v>
      </c>
      <c r="F29" s="15">
        <v>0</v>
      </c>
      <c r="G29" s="15">
        <v>0</v>
      </c>
      <c r="H29" s="15">
        <f t="shared" si="1"/>
        <v>170000</v>
      </c>
    </row>
    <row r="30" spans="1:8" x14ac:dyDescent="0.2">
      <c r="A30" s="49">
        <v>3700</v>
      </c>
      <c r="B30" s="11" t="s">
        <v>90</v>
      </c>
      <c r="C30" s="15">
        <v>392500</v>
      </c>
      <c r="D30" s="15">
        <v>-5794.01</v>
      </c>
      <c r="E30" s="15">
        <f t="shared" si="0"/>
        <v>386705.99</v>
      </c>
      <c r="F30" s="15">
        <v>46446.6</v>
      </c>
      <c r="G30" s="15">
        <v>46446.6</v>
      </c>
      <c r="H30" s="15">
        <f t="shared" si="1"/>
        <v>340259.39</v>
      </c>
    </row>
    <row r="31" spans="1:8" x14ac:dyDescent="0.2">
      <c r="A31" s="49">
        <v>3800</v>
      </c>
      <c r="B31" s="11" t="s">
        <v>91</v>
      </c>
      <c r="C31" s="15">
        <v>6216000</v>
      </c>
      <c r="D31" s="15">
        <v>83108.12</v>
      </c>
      <c r="E31" s="15">
        <f t="shared" si="0"/>
        <v>6299108.1200000001</v>
      </c>
      <c r="F31" s="15">
        <v>728189.63</v>
      </c>
      <c r="G31" s="15">
        <v>728189.63</v>
      </c>
      <c r="H31" s="15">
        <f t="shared" si="1"/>
        <v>5570918.4900000002</v>
      </c>
    </row>
    <row r="32" spans="1:8" x14ac:dyDescent="0.2">
      <c r="A32" s="49">
        <v>3900</v>
      </c>
      <c r="B32" s="11" t="s">
        <v>19</v>
      </c>
      <c r="C32" s="15">
        <v>609357.29</v>
      </c>
      <c r="D32" s="15">
        <v>235</v>
      </c>
      <c r="E32" s="15">
        <f t="shared" si="0"/>
        <v>609592.29</v>
      </c>
      <c r="F32" s="15">
        <v>95216.17</v>
      </c>
      <c r="G32" s="15">
        <v>95216.17</v>
      </c>
      <c r="H32" s="15">
        <f t="shared" si="1"/>
        <v>514376.12000000005</v>
      </c>
    </row>
    <row r="33" spans="1:8" x14ac:dyDescent="0.2">
      <c r="A33" s="48" t="s">
        <v>64</v>
      </c>
      <c r="B33" s="7"/>
      <c r="C33" s="15">
        <f>SUM(C34:C42)</f>
        <v>12470000</v>
      </c>
      <c r="D33" s="15">
        <f>SUM(D34:D42)</f>
        <v>9072682.8599999994</v>
      </c>
      <c r="E33" s="15">
        <f t="shared" si="0"/>
        <v>21542682.859999999</v>
      </c>
      <c r="F33" s="15">
        <f>SUM(F34:F42)</f>
        <v>11387006.02</v>
      </c>
      <c r="G33" s="15">
        <f>SUM(G34:G42)</f>
        <v>11387006.02</v>
      </c>
      <c r="H33" s="15">
        <f t="shared" si="1"/>
        <v>10155676.84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5340000</v>
      </c>
      <c r="D35" s="15">
        <v>0</v>
      </c>
      <c r="E35" s="15">
        <f t="shared" si="0"/>
        <v>5340000</v>
      </c>
      <c r="F35" s="15">
        <v>900000</v>
      </c>
      <c r="G35" s="15">
        <v>900000</v>
      </c>
      <c r="H35" s="15">
        <f t="shared" si="1"/>
        <v>4440000</v>
      </c>
    </row>
    <row r="36" spans="1:8" x14ac:dyDescent="0.2">
      <c r="A36" s="49">
        <v>4300</v>
      </c>
      <c r="B36" s="11" t="s">
        <v>94</v>
      </c>
      <c r="C36" s="15">
        <v>4800000</v>
      </c>
      <c r="D36" s="15">
        <v>0</v>
      </c>
      <c r="E36" s="15">
        <f t="shared" si="0"/>
        <v>4800000</v>
      </c>
      <c r="F36" s="15">
        <v>747887.84</v>
      </c>
      <c r="G36" s="15">
        <v>747887.84</v>
      </c>
      <c r="H36" s="15">
        <f t="shared" si="1"/>
        <v>4052112.16</v>
      </c>
    </row>
    <row r="37" spans="1:8" x14ac:dyDescent="0.2">
      <c r="A37" s="49">
        <v>4400</v>
      </c>
      <c r="B37" s="11" t="s">
        <v>95</v>
      </c>
      <c r="C37" s="15">
        <v>2330000</v>
      </c>
      <c r="D37" s="15">
        <v>9072682.8599999994</v>
      </c>
      <c r="E37" s="15">
        <f t="shared" si="0"/>
        <v>11402682.859999999</v>
      </c>
      <c r="F37" s="15">
        <v>9739118.1799999997</v>
      </c>
      <c r="G37" s="15">
        <v>9739118.1799999997</v>
      </c>
      <c r="H37" s="15">
        <f t="shared" si="1"/>
        <v>1663564.6799999997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534000</v>
      </c>
      <c r="D43" s="15">
        <f>SUM(D44:D52)</f>
        <v>63.880000000000109</v>
      </c>
      <c r="E43" s="15">
        <f t="shared" si="0"/>
        <v>534063.88</v>
      </c>
      <c r="F43" s="15">
        <f>SUM(F44:F52)</f>
        <v>56410.8</v>
      </c>
      <c r="G43" s="15">
        <f>SUM(G44:G52)</f>
        <v>56410.8</v>
      </c>
      <c r="H43" s="15">
        <f t="shared" si="1"/>
        <v>477653.08</v>
      </c>
    </row>
    <row r="44" spans="1:8" x14ac:dyDescent="0.2">
      <c r="A44" s="49">
        <v>5100</v>
      </c>
      <c r="B44" s="11" t="s">
        <v>99</v>
      </c>
      <c r="C44" s="15">
        <v>389000</v>
      </c>
      <c r="D44" s="15">
        <v>2363.88</v>
      </c>
      <c r="E44" s="15">
        <f t="shared" si="0"/>
        <v>391363.88</v>
      </c>
      <c r="F44" s="15">
        <v>56410.8</v>
      </c>
      <c r="G44" s="15">
        <v>56410.8</v>
      </c>
      <c r="H44" s="15">
        <f t="shared" si="1"/>
        <v>334953.08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125000</v>
      </c>
      <c r="D49" s="15">
        <v>-2300</v>
      </c>
      <c r="E49" s="15">
        <f t="shared" si="0"/>
        <v>122700</v>
      </c>
      <c r="F49" s="15">
        <v>0</v>
      </c>
      <c r="G49" s="15">
        <v>0</v>
      </c>
      <c r="H49" s="15">
        <f t="shared" si="1"/>
        <v>122700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20000</v>
      </c>
      <c r="D52" s="15">
        <v>0</v>
      </c>
      <c r="E52" s="15">
        <f t="shared" si="0"/>
        <v>20000</v>
      </c>
      <c r="F52" s="15">
        <v>0</v>
      </c>
      <c r="G52" s="15">
        <v>0</v>
      </c>
      <c r="H52" s="15">
        <f t="shared" si="1"/>
        <v>20000</v>
      </c>
    </row>
    <row r="53" spans="1:8" x14ac:dyDescent="0.2">
      <c r="A53" s="48" t="s">
        <v>66</v>
      </c>
      <c r="B53" s="7"/>
      <c r="C53" s="15">
        <f>SUM(C54:C56)</f>
        <v>0</v>
      </c>
      <c r="D53" s="15">
        <f>SUM(D54:D56)</f>
        <v>10117240.029999999</v>
      </c>
      <c r="E53" s="15">
        <f t="shared" si="0"/>
        <v>10117240.029999999</v>
      </c>
      <c r="F53" s="15">
        <f>SUM(F54:F56)</f>
        <v>10117240.029999999</v>
      </c>
      <c r="G53" s="15">
        <f>SUM(G54:G56)</f>
        <v>10117240.029999999</v>
      </c>
      <c r="H53" s="15">
        <f t="shared" si="1"/>
        <v>0</v>
      </c>
    </row>
    <row r="54" spans="1:8" x14ac:dyDescent="0.2">
      <c r="A54" s="49">
        <v>6100</v>
      </c>
      <c r="B54" s="11" t="s">
        <v>108</v>
      </c>
      <c r="C54" s="15">
        <v>0</v>
      </c>
      <c r="D54" s="15">
        <v>10117240.029999999</v>
      </c>
      <c r="E54" s="15">
        <f t="shared" si="0"/>
        <v>10117240.029999999</v>
      </c>
      <c r="F54" s="15">
        <v>10117240.029999999</v>
      </c>
      <c r="G54" s="15">
        <v>10117240.029999999</v>
      </c>
      <c r="H54" s="15">
        <f t="shared" si="1"/>
        <v>0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25525168.66</v>
      </c>
      <c r="D57" s="15">
        <f>SUM(D58:D64)</f>
        <v>867254.79</v>
      </c>
      <c r="E57" s="15">
        <f t="shared" si="0"/>
        <v>26392423.449999999</v>
      </c>
      <c r="F57" s="15">
        <f>SUM(F58:F64)</f>
        <v>0</v>
      </c>
      <c r="G57" s="15">
        <f>SUM(G58:G64)</f>
        <v>0</v>
      </c>
      <c r="H57" s="15">
        <f t="shared" si="1"/>
        <v>26392423.449999999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25525168.66</v>
      </c>
      <c r="D64" s="15">
        <v>867254.79</v>
      </c>
      <c r="E64" s="15">
        <f t="shared" si="0"/>
        <v>26392423.449999999</v>
      </c>
      <c r="F64" s="15">
        <v>0</v>
      </c>
      <c r="G64" s="15">
        <v>0</v>
      </c>
      <c r="H64" s="15">
        <f t="shared" si="1"/>
        <v>26392423.449999999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3090502.91</v>
      </c>
      <c r="D69" s="15">
        <f>SUM(D70:D76)</f>
        <v>0</v>
      </c>
      <c r="E69" s="15">
        <f t="shared" si="0"/>
        <v>3090502.91</v>
      </c>
      <c r="F69" s="15">
        <f>SUM(F70:F76)</f>
        <v>1548085</v>
      </c>
      <c r="G69" s="15">
        <f>SUM(G70:G76)</f>
        <v>1548085</v>
      </c>
      <c r="H69" s="15">
        <f t="shared" si="1"/>
        <v>1542417.9100000001</v>
      </c>
    </row>
    <row r="70" spans="1:8" x14ac:dyDescent="0.2">
      <c r="A70" s="49">
        <v>9100</v>
      </c>
      <c r="B70" s="11" t="s">
        <v>118</v>
      </c>
      <c r="C70" s="15">
        <v>3000000</v>
      </c>
      <c r="D70" s="15">
        <v>0</v>
      </c>
      <c r="E70" s="15">
        <f t="shared" ref="E70:E76" si="2">C70+D70</f>
        <v>3000000</v>
      </c>
      <c r="F70" s="15">
        <v>1500000</v>
      </c>
      <c r="G70" s="15">
        <v>1500000</v>
      </c>
      <c r="H70" s="15">
        <f t="shared" ref="H70:H76" si="3">E70-F70</f>
        <v>1500000</v>
      </c>
    </row>
    <row r="71" spans="1:8" x14ac:dyDescent="0.2">
      <c r="A71" s="49">
        <v>9200</v>
      </c>
      <c r="B71" s="11" t="s">
        <v>119</v>
      </c>
      <c r="C71" s="15">
        <v>90502.91</v>
      </c>
      <c r="D71" s="15">
        <v>0</v>
      </c>
      <c r="E71" s="15">
        <f t="shared" si="2"/>
        <v>90502.91</v>
      </c>
      <c r="F71" s="15">
        <v>48085</v>
      </c>
      <c r="G71" s="15">
        <v>48085</v>
      </c>
      <c r="H71" s="15">
        <f t="shared" si="3"/>
        <v>42417.91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94130488</v>
      </c>
      <c r="D77" s="17">
        <f t="shared" si="4"/>
        <v>20813021.149999999</v>
      </c>
      <c r="E77" s="17">
        <f t="shared" si="4"/>
        <v>114943509.14999999</v>
      </c>
      <c r="F77" s="17">
        <f t="shared" si="4"/>
        <v>32165019.719999999</v>
      </c>
      <c r="G77" s="17">
        <f t="shared" si="4"/>
        <v>32165019.719999999</v>
      </c>
      <c r="H77" s="17">
        <f t="shared" si="4"/>
        <v>82778489.429999992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65071319.340000004</v>
      </c>
      <c r="D6" s="50">
        <v>9828462.4499999993</v>
      </c>
      <c r="E6" s="50">
        <f>C6+D6</f>
        <v>74899781.790000007</v>
      </c>
      <c r="F6" s="50">
        <v>20491368.890000001</v>
      </c>
      <c r="G6" s="50">
        <v>20491368.890000001</v>
      </c>
      <c r="H6" s="50">
        <f>E6-F6</f>
        <v>54408412.900000006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26059168.66</v>
      </c>
      <c r="D8" s="50">
        <v>10984558.699999999</v>
      </c>
      <c r="E8" s="50">
        <f>C8+D8</f>
        <v>37043727.359999999</v>
      </c>
      <c r="F8" s="50">
        <v>10173650.83</v>
      </c>
      <c r="G8" s="50">
        <v>10173650.83</v>
      </c>
      <c r="H8" s="50">
        <f>E8-F8</f>
        <v>26870076.530000001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3000000</v>
      </c>
      <c r="D10" s="50">
        <v>0</v>
      </c>
      <c r="E10" s="50">
        <f>C10+D10</f>
        <v>3000000</v>
      </c>
      <c r="F10" s="50">
        <v>1500000</v>
      </c>
      <c r="G10" s="50">
        <v>1500000</v>
      </c>
      <c r="H10" s="50">
        <f>E10-F10</f>
        <v>1500000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94130488</v>
      </c>
      <c r="D16" s="17">
        <f>SUM(D6+D8+D10+D12+D14)</f>
        <v>20813021.149999999</v>
      </c>
      <c r="E16" s="17">
        <f>SUM(E6+E8+E10+E12+E14)</f>
        <v>114943509.15000001</v>
      </c>
      <c r="F16" s="17">
        <f t="shared" ref="F16:H16" si="0">SUM(F6+F8+F10+F12+F14)</f>
        <v>32165019.719999999</v>
      </c>
      <c r="G16" s="17">
        <f t="shared" si="0"/>
        <v>32165019.719999999</v>
      </c>
      <c r="H16" s="17">
        <f t="shared" si="0"/>
        <v>82778489.430000007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showGridLines="0" workbookViewId="0">
      <selection activeCell="A34" sqref="A34:J34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158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14865541.65</v>
      </c>
      <c r="D7" s="15">
        <v>71336.06</v>
      </c>
      <c r="E7" s="15">
        <f>C7+D7</f>
        <v>14936877.710000001</v>
      </c>
      <c r="F7" s="15">
        <v>2266584.98</v>
      </c>
      <c r="G7" s="15">
        <v>2266584.98</v>
      </c>
      <c r="H7" s="15">
        <f>E7-F7</f>
        <v>12670292.73</v>
      </c>
    </row>
    <row r="8" spans="1:8" x14ac:dyDescent="0.2">
      <c r="A8" s="4" t="s">
        <v>131</v>
      </c>
      <c r="B8" s="22"/>
      <c r="C8" s="15">
        <v>1456736.79</v>
      </c>
      <c r="D8" s="15">
        <v>0</v>
      </c>
      <c r="E8" s="15">
        <f t="shared" ref="E8:E13" si="0">C8+D8</f>
        <v>1456736.79</v>
      </c>
      <c r="F8" s="15">
        <v>303848.57</v>
      </c>
      <c r="G8" s="15">
        <v>303848.57</v>
      </c>
      <c r="H8" s="15">
        <f t="shared" ref="H8:H13" si="1">E8-F8</f>
        <v>1152888.22</v>
      </c>
    </row>
    <row r="9" spans="1:8" x14ac:dyDescent="0.2">
      <c r="A9" s="4" t="s">
        <v>132</v>
      </c>
      <c r="B9" s="22"/>
      <c r="C9" s="15">
        <v>5823252.2999999998</v>
      </c>
      <c r="D9" s="15">
        <v>125</v>
      </c>
      <c r="E9" s="15">
        <f t="shared" si="0"/>
        <v>5823377.2999999998</v>
      </c>
      <c r="F9" s="15">
        <v>1303771.3700000001</v>
      </c>
      <c r="G9" s="15">
        <v>1303771.3700000001</v>
      </c>
      <c r="H9" s="15">
        <f t="shared" si="1"/>
        <v>4519605.93</v>
      </c>
    </row>
    <row r="10" spans="1:8" x14ac:dyDescent="0.2">
      <c r="A10" s="4" t="s">
        <v>133</v>
      </c>
      <c r="B10" s="22"/>
      <c r="C10" s="15">
        <v>166742.81</v>
      </c>
      <c r="D10" s="15">
        <v>25</v>
      </c>
      <c r="E10" s="15">
        <f t="shared" si="0"/>
        <v>166767.81</v>
      </c>
      <c r="F10" s="15">
        <v>36702.61</v>
      </c>
      <c r="G10" s="15">
        <v>36702.61</v>
      </c>
      <c r="H10" s="15">
        <f t="shared" si="1"/>
        <v>130065.2</v>
      </c>
    </row>
    <row r="11" spans="1:8" x14ac:dyDescent="0.2">
      <c r="A11" s="4" t="s">
        <v>134</v>
      </c>
      <c r="B11" s="22"/>
      <c r="C11" s="15">
        <v>359305.68</v>
      </c>
      <c r="D11" s="15">
        <v>0</v>
      </c>
      <c r="E11" s="15">
        <f t="shared" si="0"/>
        <v>359305.68</v>
      </c>
      <c r="F11" s="15">
        <v>36454.300000000003</v>
      </c>
      <c r="G11" s="15">
        <v>36454.300000000003</v>
      </c>
      <c r="H11" s="15">
        <f t="shared" si="1"/>
        <v>322851.38</v>
      </c>
    </row>
    <row r="12" spans="1:8" x14ac:dyDescent="0.2">
      <c r="A12" s="4" t="s">
        <v>135</v>
      </c>
      <c r="B12" s="22"/>
      <c r="C12" s="15">
        <v>1493242.18</v>
      </c>
      <c r="D12" s="15">
        <v>25</v>
      </c>
      <c r="E12" s="15">
        <f t="shared" si="0"/>
        <v>1493267.18</v>
      </c>
      <c r="F12" s="15">
        <v>284584.06</v>
      </c>
      <c r="G12" s="15">
        <v>284584.06</v>
      </c>
      <c r="H12" s="15">
        <f t="shared" si="1"/>
        <v>1208683.1199999999</v>
      </c>
    </row>
    <row r="13" spans="1:8" x14ac:dyDescent="0.2">
      <c r="A13" s="4" t="s">
        <v>136</v>
      </c>
      <c r="B13" s="22"/>
      <c r="C13" s="15">
        <v>702105.5</v>
      </c>
      <c r="D13" s="15">
        <v>50</v>
      </c>
      <c r="E13" s="15">
        <f t="shared" si="0"/>
        <v>702155.5</v>
      </c>
      <c r="F13" s="15">
        <v>128619.25</v>
      </c>
      <c r="G13" s="15">
        <v>128619.25</v>
      </c>
      <c r="H13" s="15">
        <f t="shared" si="1"/>
        <v>573536.25</v>
      </c>
    </row>
    <row r="14" spans="1:8" x14ac:dyDescent="0.2">
      <c r="A14" s="4" t="s">
        <v>137</v>
      </c>
      <c r="B14" s="22"/>
      <c r="C14" s="15">
        <v>613349.88</v>
      </c>
      <c r="D14" s="15">
        <v>25</v>
      </c>
      <c r="E14" s="15">
        <f t="shared" ref="E14" si="2">C14+D14</f>
        <v>613374.88</v>
      </c>
      <c r="F14" s="15">
        <v>77745.149999999994</v>
      </c>
      <c r="G14" s="15">
        <v>77745.149999999994</v>
      </c>
      <c r="H14" s="15">
        <f t="shared" ref="H14" si="3">E14-F14</f>
        <v>535629.73</v>
      </c>
    </row>
    <row r="15" spans="1:8" x14ac:dyDescent="0.2">
      <c r="A15" s="4" t="s">
        <v>138</v>
      </c>
      <c r="B15" s="22"/>
      <c r="C15" s="15">
        <v>109136.47</v>
      </c>
      <c r="D15" s="15">
        <v>200000</v>
      </c>
      <c r="E15" s="15">
        <f t="shared" ref="E15" si="4">C15+D15</f>
        <v>309136.46999999997</v>
      </c>
      <c r="F15" s="15">
        <v>19021.560000000001</v>
      </c>
      <c r="G15" s="15">
        <v>19021.560000000001</v>
      </c>
      <c r="H15" s="15">
        <f t="shared" ref="H15" si="5">E15-F15</f>
        <v>290114.90999999997</v>
      </c>
    </row>
    <row r="16" spans="1:8" x14ac:dyDescent="0.2">
      <c r="A16" s="4" t="s">
        <v>139</v>
      </c>
      <c r="B16" s="22"/>
      <c r="C16" s="15">
        <v>1932502.99</v>
      </c>
      <c r="D16" s="15">
        <v>150</v>
      </c>
      <c r="E16" s="15">
        <f t="shared" ref="E16" si="6">C16+D16</f>
        <v>1932652.99</v>
      </c>
      <c r="F16" s="15">
        <v>339016.22</v>
      </c>
      <c r="G16" s="15">
        <v>339016.22</v>
      </c>
      <c r="H16" s="15">
        <f t="shared" ref="H16" si="7">E16-F16</f>
        <v>1593636.77</v>
      </c>
    </row>
    <row r="17" spans="1:8" x14ac:dyDescent="0.2">
      <c r="A17" s="4" t="s">
        <v>140</v>
      </c>
      <c r="B17" s="22"/>
      <c r="C17" s="15">
        <v>886212.48</v>
      </c>
      <c r="D17" s="15">
        <v>50</v>
      </c>
      <c r="E17" s="15">
        <f t="shared" ref="E17" si="8">C17+D17</f>
        <v>886262.48</v>
      </c>
      <c r="F17" s="15">
        <v>131105.24</v>
      </c>
      <c r="G17" s="15">
        <v>131105.24</v>
      </c>
      <c r="H17" s="15">
        <f t="shared" ref="H17" si="9">E17-F17</f>
        <v>755157.24</v>
      </c>
    </row>
    <row r="18" spans="1:8" x14ac:dyDescent="0.2">
      <c r="A18" s="4" t="s">
        <v>141</v>
      </c>
      <c r="B18" s="22"/>
      <c r="C18" s="15">
        <v>1808646.73</v>
      </c>
      <c r="D18" s="15">
        <v>0</v>
      </c>
      <c r="E18" s="15"/>
      <c r="F18" s="15">
        <v>361553.84</v>
      </c>
      <c r="G18" s="15">
        <v>361553.84</v>
      </c>
      <c r="H18" s="15"/>
    </row>
    <row r="19" spans="1:8" x14ac:dyDescent="0.2">
      <c r="A19" s="4" t="s">
        <v>142</v>
      </c>
      <c r="B19" s="22"/>
      <c r="C19" s="15">
        <v>271024.23</v>
      </c>
      <c r="D19" s="15">
        <v>0</v>
      </c>
      <c r="E19" s="15"/>
      <c r="F19" s="15">
        <v>47094.37</v>
      </c>
      <c r="G19" s="15">
        <v>47094.37</v>
      </c>
      <c r="H19" s="15"/>
    </row>
    <row r="20" spans="1:8" x14ac:dyDescent="0.2">
      <c r="A20" s="4" t="s">
        <v>143</v>
      </c>
      <c r="B20" s="22"/>
      <c r="C20" s="15">
        <v>8599885.9800000004</v>
      </c>
      <c r="D20" s="15">
        <v>6114</v>
      </c>
      <c r="E20" s="15"/>
      <c r="F20" s="15">
        <v>1336217.21</v>
      </c>
      <c r="G20" s="15">
        <v>1336217.21</v>
      </c>
      <c r="H20" s="15"/>
    </row>
    <row r="21" spans="1:8" x14ac:dyDescent="0.2">
      <c r="A21" s="4" t="s">
        <v>144</v>
      </c>
      <c r="B21" s="22"/>
      <c r="C21" s="15">
        <v>958493.21</v>
      </c>
      <c r="D21" s="15">
        <v>75</v>
      </c>
      <c r="E21" s="15"/>
      <c r="F21" s="15">
        <v>135268.72</v>
      </c>
      <c r="G21" s="15">
        <v>135268.72</v>
      </c>
      <c r="H21" s="15"/>
    </row>
    <row r="22" spans="1:8" x14ac:dyDescent="0.2">
      <c r="A22" s="4" t="s">
        <v>145</v>
      </c>
      <c r="B22" s="22"/>
      <c r="C22" s="15">
        <v>177317.79</v>
      </c>
      <c r="D22" s="15">
        <v>58532.13</v>
      </c>
      <c r="E22" s="15"/>
      <c r="F22" s="15">
        <v>46857.599999999999</v>
      </c>
      <c r="G22" s="15">
        <v>46857.599999999999</v>
      </c>
      <c r="H22" s="15"/>
    </row>
    <row r="23" spans="1:8" x14ac:dyDescent="0.2">
      <c r="A23" s="4" t="s">
        <v>146</v>
      </c>
      <c r="B23" s="22"/>
      <c r="C23" s="15">
        <v>11920580.689999999</v>
      </c>
      <c r="D23" s="15">
        <v>99294.67</v>
      </c>
      <c r="E23" s="15"/>
      <c r="F23" s="15">
        <v>2094719.16</v>
      </c>
      <c r="G23" s="15">
        <v>2094719.16</v>
      </c>
      <c r="H23" s="15"/>
    </row>
    <row r="24" spans="1:8" x14ac:dyDescent="0.2">
      <c r="A24" s="4" t="s">
        <v>147</v>
      </c>
      <c r="B24" s="22"/>
      <c r="C24" s="15">
        <v>1093556.1299999999</v>
      </c>
      <c r="D24" s="15">
        <v>190630</v>
      </c>
      <c r="E24" s="15"/>
      <c r="F24" s="15">
        <v>365195.09</v>
      </c>
      <c r="G24" s="15">
        <v>365195.09</v>
      </c>
      <c r="H24" s="15"/>
    </row>
    <row r="25" spans="1:8" x14ac:dyDescent="0.2">
      <c r="A25" s="4" t="s">
        <v>148</v>
      </c>
      <c r="B25" s="22"/>
      <c r="C25" s="15">
        <v>449389.84</v>
      </c>
      <c r="D25" s="15">
        <v>0</v>
      </c>
      <c r="E25" s="15"/>
      <c r="F25" s="15">
        <v>93341.18</v>
      </c>
      <c r="G25" s="15">
        <v>93341.18</v>
      </c>
      <c r="H25" s="15"/>
    </row>
    <row r="26" spans="1:8" x14ac:dyDescent="0.2">
      <c r="A26" s="4" t="s">
        <v>149</v>
      </c>
      <c r="B26" s="22"/>
      <c r="C26" s="15">
        <v>315672.42</v>
      </c>
      <c r="D26" s="15">
        <v>0</v>
      </c>
      <c r="E26" s="15"/>
      <c r="F26" s="15">
        <v>49230.77</v>
      </c>
      <c r="G26" s="15">
        <v>49230.77</v>
      </c>
      <c r="H26" s="15"/>
    </row>
    <row r="27" spans="1:8" x14ac:dyDescent="0.2">
      <c r="A27" s="4" t="s">
        <v>150</v>
      </c>
      <c r="B27" s="22"/>
      <c r="C27" s="15">
        <v>153278.21</v>
      </c>
      <c r="D27" s="15">
        <v>0</v>
      </c>
      <c r="E27" s="15"/>
      <c r="F27" s="15">
        <v>29418.9</v>
      </c>
      <c r="G27" s="15">
        <v>29418.9</v>
      </c>
      <c r="H27" s="15"/>
    </row>
    <row r="28" spans="1:8" x14ac:dyDescent="0.2">
      <c r="A28" s="4" t="s">
        <v>151</v>
      </c>
      <c r="B28" s="22"/>
      <c r="C28" s="15">
        <v>29564032.850000001</v>
      </c>
      <c r="D28" s="15">
        <v>18999612.859999999</v>
      </c>
      <c r="E28" s="15"/>
      <c r="F28" s="15">
        <v>19779697.370000001</v>
      </c>
      <c r="G28" s="15">
        <v>19779697.370000001</v>
      </c>
      <c r="H28" s="15"/>
    </row>
    <row r="29" spans="1:8" x14ac:dyDescent="0.2">
      <c r="A29" s="4" t="s">
        <v>152</v>
      </c>
      <c r="B29" s="22"/>
      <c r="C29" s="15">
        <v>6935757.2800000003</v>
      </c>
      <c r="D29" s="15">
        <v>851185.79</v>
      </c>
      <c r="E29" s="15"/>
      <c r="F29" s="15">
        <v>2203683.38</v>
      </c>
      <c r="G29" s="15">
        <v>2203683.38</v>
      </c>
      <c r="H29" s="15"/>
    </row>
    <row r="30" spans="1:8" x14ac:dyDescent="0.2">
      <c r="A30" s="4" t="s">
        <v>153</v>
      </c>
      <c r="B30" s="22"/>
      <c r="C30" s="15">
        <v>1485813.87</v>
      </c>
      <c r="D30" s="15">
        <v>206335.61</v>
      </c>
      <c r="E30" s="15"/>
      <c r="F30" s="15">
        <v>247515.42</v>
      </c>
      <c r="G30" s="15">
        <v>247515.42</v>
      </c>
      <c r="H30" s="15"/>
    </row>
    <row r="31" spans="1:8" x14ac:dyDescent="0.2">
      <c r="A31" s="4" t="s">
        <v>154</v>
      </c>
      <c r="B31" s="22"/>
      <c r="C31" s="15">
        <v>692696.69</v>
      </c>
      <c r="D31" s="15">
        <v>12405.03</v>
      </c>
      <c r="E31" s="15"/>
      <c r="F31" s="15">
        <v>160658.5</v>
      </c>
      <c r="G31" s="15">
        <v>160658.5</v>
      </c>
      <c r="H31" s="15"/>
    </row>
    <row r="32" spans="1:8" x14ac:dyDescent="0.2">
      <c r="A32" s="4" t="s">
        <v>155</v>
      </c>
      <c r="B32" s="22"/>
      <c r="C32" s="15">
        <v>538963.17000000004</v>
      </c>
      <c r="D32" s="15">
        <v>0</v>
      </c>
      <c r="E32" s="15"/>
      <c r="F32" s="15">
        <v>60056.94</v>
      </c>
      <c r="G32" s="15">
        <v>60056.94</v>
      </c>
      <c r="H32" s="15"/>
    </row>
    <row r="33" spans="1:8" x14ac:dyDescent="0.2">
      <c r="A33" s="4" t="s">
        <v>156</v>
      </c>
      <c r="B33" s="22"/>
      <c r="C33" s="15">
        <v>757250.18</v>
      </c>
      <c r="D33" s="15">
        <v>117050</v>
      </c>
      <c r="E33" s="15"/>
      <c r="F33" s="15">
        <v>227057.96</v>
      </c>
      <c r="G33" s="15">
        <v>227057.96</v>
      </c>
      <c r="H33" s="15"/>
    </row>
    <row r="34" spans="1:8" x14ac:dyDescent="0.2">
      <c r="A34" s="4" t="s">
        <v>157</v>
      </c>
      <c r="B34" s="22"/>
      <c r="C34" s="15">
        <v>0</v>
      </c>
      <c r="D34" s="15">
        <v>0</v>
      </c>
      <c r="E34" s="15"/>
      <c r="F34" s="15">
        <v>0</v>
      </c>
      <c r="G34" s="15">
        <v>0</v>
      </c>
      <c r="H34" s="15"/>
    </row>
    <row r="35" spans="1:8" x14ac:dyDescent="0.2">
      <c r="A35" s="4"/>
      <c r="B35" s="22"/>
      <c r="C35" s="15"/>
      <c r="D35" s="15"/>
      <c r="E35" s="15"/>
      <c r="F35" s="15"/>
      <c r="G35" s="15"/>
      <c r="H35" s="15"/>
    </row>
    <row r="36" spans="1:8" x14ac:dyDescent="0.2">
      <c r="A36" s="4"/>
      <c r="B36" s="25"/>
      <c r="C36" s="16"/>
      <c r="D36" s="16"/>
      <c r="E36" s="16"/>
      <c r="F36" s="16"/>
      <c r="G36" s="16"/>
      <c r="H36" s="16"/>
    </row>
    <row r="37" spans="1:8" x14ac:dyDescent="0.2">
      <c r="A37" s="26"/>
      <c r="B37" s="47" t="s">
        <v>53</v>
      </c>
      <c r="C37" s="23">
        <f t="shared" ref="C37:H37" si="10">SUM(C7:C36)</f>
        <v>94130488.000000015</v>
      </c>
      <c r="D37" s="23">
        <f t="shared" si="10"/>
        <v>20813021.149999999</v>
      </c>
      <c r="E37" s="23">
        <f t="shared" si="10"/>
        <v>28679914.789999995</v>
      </c>
      <c r="F37" s="23">
        <f t="shared" si="10"/>
        <v>32165019.720000003</v>
      </c>
      <c r="G37" s="23">
        <f t="shared" si="10"/>
        <v>32165019.720000003</v>
      </c>
      <c r="H37" s="23">
        <f t="shared" si="10"/>
        <v>23752461.48</v>
      </c>
    </row>
    <row r="40" spans="1:8" ht="45" customHeight="1" x14ac:dyDescent="0.2">
      <c r="A40" s="52" t="s">
        <v>159</v>
      </c>
      <c r="B40" s="53"/>
      <c r="C40" s="53"/>
      <c r="D40" s="53"/>
      <c r="E40" s="53"/>
      <c r="F40" s="53"/>
      <c r="G40" s="53"/>
      <c r="H40" s="54"/>
    </row>
    <row r="42" spans="1:8" x14ac:dyDescent="0.2">
      <c r="A42" s="57" t="s">
        <v>54</v>
      </c>
      <c r="B42" s="58"/>
      <c r="C42" s="52" t="s">
        <v>60</v>
      </c>
      <c r="D42" s="53"/>
      <c r="E42" s="53"/>
      <c r="F42" s="53"/>
      <c r="G42" s="54"/>
      <c r="H42" s="55" t="s">
        <v>59</v>
      </c>
    </row>
    <row r="43" spans="1:8" ht="22.5" x14ac:dyDescent="0.2">
      <c r="A43" s="59"/>
      <c r="B43" s="60"/>
      <c r="C43" s="9" t="s">
        <v>55</v>
      </c>
      <c r="D43" s="9" t="s">
        <v>125</v>
      </c>
      <c r="E43" s="9" t="s">
        <v>56</v>
      </c>
      <c r="F43" s="9" t="s">
        <v>57</v>
      </c>
      <c r="G43" s="9" t="s">
        <v>58</v>
      </c>
      <c r="H43" s="56"/>
    </row>
    <row r="44" spans="1:8" x14ac:dyDescent="0.2">
      <c r="A44" s="61"/>
      <c r="B44" s="62"/>
      <c r="C44" s="10">
        <v>1</v>
      </c>
      <c r="D44" s="10">
        <v>2</v>
      </c>
      <c r="E44" s="10" t="s">
        <v>126</v>
      </c>
      <c r="F44" s="10">
        <v>4</v>
      </c>
      <c r="G44" s="10">
        <v>5</v>
      </c>
      <c r="H44" s="10" t="s">
        <v>127</v>
      </c>
    </row>
    <row r="45" spans="1:8" x14ac:dyDescent="0.2">
      <c r="A45" s="28"/>
      <c r="B45" s="29"/>
      <c r="C45" s="33"/>
      <c r="D45" s="33"/>
      <c r="E45" s="33"/>
      <c r="F45" s="33"/>
      <c r="G45" s="33"/>
      <c r="H45" s="33"/>
    </row>
    <row r="46" spans="1:8" x14ac:dyDescent="0.2">
      <c r="A46" s="4" t="s">
        <v>8</v>
      </c>
      <c r="B46" s="2"/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 t="s">
        <v>9</v>
      </c>
      <c r="B47" s="2"/>
      <c r="C47" s="34">
        <v>0</v>
      </c>
      <c r="D47" s="34">
        <v>0</v>
      </c>
      <c r="E47" s="34">
        <f t="shared" ref="E47:E49" si="11">C47+D47</f>
        <v>0</v>
      </c>
      <c r="F47" s="34">
        <v>0</v>
      </c>
      <c r="G47" s="34">
        <v>0</v>
      </c>
      <c r="H47" s="34">
        <f t="shared" ref="H47:H49" si="12">E47-F47</f>
        <v>0</v>
      </c>
    </row>
    <row r="48" spans="1:8" x14ac:dyDescent="0.2">
      <c r="A48" s="4" t="s">
        <v>10</v>
      </c>
      <c r="B48" s="2"/>
      <c r="C48" s="34">
        <v>0</v>
      </c>
      <c r="D48" s="34">
        <v>0</v>
      </c>
      <c r="E48" s="34">
        <f t="shared" si="11"/>
        <v>0</v>
      </c>
      <c r="F48" s="34">
        <v>0</v>
      </c>
      <c r="G48" s="34">
        <v>0</v>
      </c>
      <c r="H48" s="34">
        <f t="shared" si="12"/>
        <v>0</v>
      </c>
    </row>
    <row r="49" spans="1:8" x14ac:dyDescent="0.2">
      <c r="A49" s="4" t="s">
        <v>11</v>
      </c>
      <c r="B49" s="2"/>
      <c r="C49" s="34">
        <v>0</v>
      </c>
      <c r="D49" s="34">
        <v>0</v>
      </c>
      <c r="E49" s="34">
        <f t="shared" si="11"/>
        <v>0</v>
      </c>
      <c r="F49" s="34">
        <v>0</v>
      </c>
      <c r="G49" s="34">
        <v>0</v>
      </c>
      <c r="H49" s="34">
        <f t="shared" si="12"/>
        <v>0</v>
      </c>
    </row>
    <row r="50" spans="1:8" x14ac:dyDescent="0.2">
      <c r="A50" s="4"/>
      <c r="B50" s="2"/>
      <c r="C50" s="35"/>
      <c r="D50" s="35"/>
      <c r="E50" s="35"/>
      <c r="F50" s="35"/>
      <c r="G50" s="35"/>
      <c r="H50" s="35"/>
    </row>
    <row r="51" spans="1:8" x14ac:dyDescent="0.2">
      <c r="A51" s="26"/>
      <c r="B51" s="47" t="s">
        <v>53</v>
      </c>
      <c r="C51" s="23">
        <f>SUM(C46:C50)</f>
        <v>0</v>
      </c>
      <c r="D51" s="23">
        <f>SUM(D46:D50)</f>
        <v>0</v>
      </c>
      <c r="E51" s="23">
        <f>SUM(E46:E49)</f>
        <v>0</v>
      </c>
      <c r="F51" s="23">
        <f>SUM(F46:F49)</f>
        <v>0</v>
      </c>
      <c r="G51" s="23">
        <f>SUM(G46:G49)</f>
        <v>0</v>
      </c>
      <c r="H51" s="23">
        <f>SUM(H46:H49)</f>
        <v>0</v>
      </c>
    </row>
    <row r="54" spans="1:8" ht="45" customHeight="1" x14ac:dyDescent="0.2">
      <c r="A54" s="52" t="s">
        <v>160</v>
      </c>
      <c r="B54" s="53"/>
      <c r="C54" s="53"/>
      <c r="D54" s="53"/>
      <c r="E54" s="53"/>
      <c r="F54" s="53"/>
      <c r="G54" s="53"/>
      <c r="H54" s="54"/>
    </row>
    <row r="55" spans="1:8" x14ac:dyDescent="0.2">
      <c r="A55" s="57" t="s">
        <v>54</v>
      </c>
      <c r="B55" s="58"/>
      <c r="C55" s="52" t="s">
        <v>60</v>
      </c>
      <c r="D55" s="53"/>
      <c r="E55" s="53"/>
      <c r="F55" s="53"/>
      <c r="G55" s="54"/>
      <c r="H55" s="55" t="s">
        <v>59</v>
      </c>
    </row>
    <row r="56" spans="1:8" ht="22.5" x14ac:dyDescent="0.2">
      <c r="A56" s="59"/>
      <c r="B56" s="60"/>
      <c r="C56" s="9" t="s">
        <v>55</v>
      </c>
      <c r="D56" s="9" t="s">
        <v>125</v>
      </c>
      <c r="E56" s="9" t="s">
        <v>56</v>
      </c>
      <c r="F56" s="9" t="s">
        <v>57</v>
      </c>
      <c r="G56" s="9" t="s">
        <v>58</v>
      </c>
      <c r="H56" s="56"/>
    </row>
    <row r="57" spans="1:8" x14ac:dyDescent="0.2">
      <c r="A57" s="61"/>
      <c r="B57" s="62"/>
      <c r="C57" s="10">
        <v>1</v>
      </c>
      <c r="D57" s="10">
        <v>2</v>
      </c>
      <c r="E57" s="10" t="s">
        <v>126</v>
      </c>
      <c r="F57" s="10">
        <v>4</v>
      </c>
      <c r="G57" s="10">
        <v>5</v>
      </c>
      <c r="H57" s="10" t="s">
        <v>127</v>
      </c>
    </row>
    <row r="58" spans="1:8" x14ac:dyDescent="0.2">
      <c r="A58" s="28"/>
      <c r="B58" s="29"/>
      <c r="C58" s="33"/>
      <c r="D58" s="33"/>
      <c r="E58" s="33"/>
      <c r="F58" s="33"/>
      <c r="G58" s="33"/>
      <c r="H58" s="33"/>
    </row>
    <row r="59" spans="1:8" ht="22.5" x14ac:dyDescent="0.2">
      <c r="A59" s="4"/>
      <c r="B59" s="31" t="s">
        <v>13</v>
      </c>
      <c r="C59" s="34">
        <v>0</v>
      </c>
      <c r="D59" s="34">
        <v>0</v>
      </c>
      <c r="E59" s="34">
        <f>C59+D59</f>
        <v>0</v>
      </c>
      <c r="F59" s="34">
        <v>0</v>
      </c>
      <c r="G59" s="34">
        <v>0</v>
      </c>
      <c r="H59" s="34">
        <f>E59-F59</f>
        <v>0</v>
      </c>
    </row>
    <row r="60" spans="1:8" x14ac:dyDescent="0.2">
      <c r="A60" s="4"/>
      <c r="B60" s="31"/>
      <c r="C60" s="34"/>
      <c r="D60" s="34"/>
      <c r="E60" s="34"/>
      <c r="F60" s="34"/>
      <c r="G60" s="34"/>
      <c r="H60" s="34"/>
    </row>
    <row r="61" spans="1:8" x14ac:dyDescent="0.2">
      <c r="A61" s="4"/>
      <c r="B61" s="31" t="s">
        <v>12</v>
      </c>
      <c r="C61" s="34">
        <v>0</v>
      </c>
      <c r="D61" s="34">
        <v>0</v>
      </c>
      <c r="E61" s="34">
        <f>C61+D61</f>
        <v>0</v>
      </c>
      <c r="F61" s="34">
        <v>0</v>
      </c>
      <c r="G61" s="34">
        <v>0</v>
      </c>
      <c r="H61" s="34">
        <f>E61-F61</f>
        <v>0</v>
      </c>
    </row>
    <row r="62" spans="1:8" x14ac:dyDescent="0.2">
      <c r="A62" s="4"/>
      <c r="B62" s="31"/>
      <c r="C62" s="34"/>
      <c r="D62" s="34"/>
      <c r="E62" s="34"/>
      <c r="F62" s="34"/>
      <c r="G62" s="34"/>
      <c r="H62" s="34"/>
    </row>
    <row r="63" spans="1:8" ht="22.5" x14ac:dyDescent="0.2">
      <c r="A63" s="4"/>
      <c r="B63" s="31" t="s">
        <v>14</v>
      </c>
      <c r="C63" s="34">
        <v>0</v>
      </c>
      <c r="D63" s="34">
        <v>0</v>
      </c>
      <c r="E63" s="34">
        <f>C63+D63</f>
        <v>0</v>
      </c>
      <c r="F63" s="34">
        <v>0</v>
      </c>
      <c r="G63" s="34">
        <v>0</v>
      </c>
      <c r="H63" s="34">
        <f>E63-F63</f>
        <v>0</v>
      </c>
    </row>
    <row r="64" spans="1:8" x14ac:dyDescent="0.2">
      <c r="A64" s="4"/>
      <c r="B64" s="31"/>
      <c r="C64" s="34"/>
      <c r="D64" s="34"/>
      <c r="E64" s="34"/>
      <c r="F64" s="34"/>
      <c r="G64" s="34"/>
      <c r="H64" s="34"/>
    </row>
    <row r="65" spans="1:8" ht="22.5" x14ac:dyDescent="0.2">
      <c r="A65" s="4"/>
      <c r="B65" s="31" t="s">
        <v>26</v>
      </c>
      <c r="C65" s="34">
        <v>0</v>
      </c>
      <c r="D65" s="34">
        <v>0</v>
      </c>
      <c r="E65" s="34">
        <f>C65+D65</f>
        <v>0</v>
      </c>
      <c r="F65" s="34">
        <v>0</v>
      </c>
      <c r="G65" s="34">
        <v>0</v>
      </c>
      <c r="H65" s="34">
        <f>E65-F65</f>
        <v>0</v>
      </c>
    </row>
    <row r="66" spans="1:8" x14ac:dyDescent="0.2">
      <c r="A66" s="4"/>
      <c r="B66" s="31"/>
      <c r="C66" s="34"/>
      <c r="D66" s="34"/>
      <c r="E66" s="34"/>
      <c r="F66" s="34"/>
      <c r="G66" s="34"/>
      <c r="H66" s="34"/>
    </row>
    <row r="67" spans="1:8" ht="22.5" x14ac:dyDescent="0.2">
      <c r="A67" s="4"/>
      <c r="B67" s="31" t="s">
        <v>27</v>
      </c>
      <c r="C67" s="34">
        <v>0</v>
      </c>
      <c r="D67" s="34">
        <v>0</v>
      </c>
      <c r="E67" s="34">
        <f>C67+D67</f>
        <v>0</v>
      </c>
      <c r="F67" s="34">
        <v>0</v>
      </c>
      <c r="G67" s="34">
        <v>0</v>
      </c>
      <c r="H67" s="34">
        <f>E67-F67</f>
        <v>0</v>
      </c>
    </row>
    <row r="68" spans="1:8" x14ac:dyDescent="0.2">
      <c r="A68" s="4"/>
      <c r="B68" s="31"/>
      <c r="C68" s="34"/>
      <c r="D68" s="34"/>
      <c r="E68" s="34"/>
      <c r="F68" s="34"/>
      <c r="G68" s="34"/>
      <c r="H68" s="34"/>
    </row>
    <row r="69" spans="1:8" ht="22.5" x14ac:dyDescent="0.2">
      <c r="A69" s="4"/>
      <c r="B69" s="31" t="s">
        <v>34</v>
      </c>
      <c r="C69" s="34">
        <v>0</v>
      </c>
      <c r="D69" s="34">
        <v>0</v>
      </c>
      <c r="E69" s="34">
        <f>C69+D69</f>
        <v>0</v>
      </c>
      <c r="F69" s="34">
        <v>0</v>
      </c>
      <c r="G69" s="34">
        <v>0</v>
      </c>
      <c r="H69" s="34">
        <f>E69-F69</f>
        <v>0</v>
      </c>
    </row>
    <row r="70" spans="1:8" x14ac:dyDescent="0.2">
      <c r="A70" s="4"/>
      <c r="B70" s="31"/>
      <c r="C70" s="34"/>
      <c r="D70" s="34"/>
      <c r="E70" s="34"/>
      <c r="F70" s="34"/>
      <c r="G70" s="34"/>
      <c r="H70" s="34"/>
    </row>
    <row r="71" spans="1:8" x14ac:dyDescent="0.2">
      <c r="A71" s="4"/>
      <c r="B71" s="31" t="s">
        <v>15</v>
      </c>
      <c r="C71" s="34">
        <v>0</v>
      </c>
      <c r="D71" s="34">
        <v>0</v>
      </c>
      <c r="E71" s="34">
        <f>C71+D71</f>
        <v>0</v>
      </c>
      <c r="F71" s="34">
        <v>0</v>
      </c>
      <c r="G71" s="34">
        <v>0</v>
      </c>
      <c r="H71" s="34">
        <f>E71-F71</f>
        <v>0</v>
      </c>
    </row>
    <row r="72" spans="1:8" x14ac:dyDescent="0.2">
      <c r="A72" s="30"/>
      <c r="B72" s="32"/>
      <c r="C72" s="35"/>
      <c r="D72" s="35"/>
      <c r="E72" s="35"/>
      <c r="F72" s="35"/>
      <c r="G72" s="35"/>
      <c r="H72" s="35"/>
    </row>
    <row r="73" spans="1:8" x14ac:dyDescent="0.2">
      <c r="A73" s="26"/>
      <c r="B73" s="47" t="s">
        <v>53</v>
      </c>
      <c r="C73" s="23">
        <f t="shared" ref="C73:H73" si="13">SUM(C59:C71)</f>
        <v>0</v>
      </c>
      <c r="D73" s="23">
        <f t="shared" si="13"/>
        <v>0</v>
      </c>
      <c r="E73" s="23">
        <f t="shared" si="13"/>
        <v>0</v>
      </c>
      <c r="F73" s="23">
        <f t="shared" si="13"/>
        <v>0</v>
      </c>
      <c r="G73" s="23">
        <f t="shared" si="13"/>
        <v>0</v>
      </c>
      <c r="H73" s="23">
        <f t="shared" si="13"/>
        <v>0</v>
      </c>
    </row>
  </sheetData>
  <sheetProtection formatCells="0" formatColumns="0" formatRows="0" insertRows="0" deleteRows="0" autoFilter="0"/>
  <mergeCells count="12">
    <mergeCell ref="A1:H1"/>
    <mergeCell ref="A3:B5"/>
    <mergeCell ref="A40:H40"/>
    <mergeCell ref="A42:B44"/>
    <mergeCell ref="C3:G3"/>
    <mergeCell ref="H3:H4"/>
    <mergeCell ref="A54:H54"/>
    <mergeCell ref="A55:B57"/>
    <mergeCell ref="C55:G55"/>
    <mergeCell ref="H55:H56"/>
    <mergeCell ref="C42:G42"/>
    <mergeCell ref="H42:H4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activeCell="B17" sqref="B17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161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41863079.780000001</v>
      </c>
      <c r="D6" s="15">
        <f t="shared" si="0"/>
        <v>962724.80999999994</v>
      </c>
      <c r="E6" s="15">
        <f t="shared" si="0"/>
        <v>42825804.589999996</v>
      </c>
      <c r="F6" s="15">
        <f t="shared" si="0"/>
        <v>7699011.4300000006</v>
      </c>
      <c r="G6" s="15">
        <f t="shared" si="0"/>
        <v>7699011.4300000006</v>
      </c>
      <c r="H6" s="15">
        <f t="shared" si="0"/>
        <v>35126793.159999996</v>
      </c>
    </row>
    <row r="7" spans="1:8" x14ac:dyDescent="0.2">
      <c r="A7" s="38"/>
      <c r="B7" s="42" t="s">
        <v>42</v>
      </c>
      <c r="C7" s="15">
        <v>6799464.7800000003</v>
      </c>
      <c r="D7" s="15">
        <v>175</v>
      </c>
      <c r="E7" s="15">
        <f>C7+D7</f>
        <v>6799639.7800000003</v>
      </c>
      <c r="F7" s="15">
        <v>1403760.12</v>
      </c>
      <c r="G7" s="15">
        <v>1403760.12</v>
      </c>
      <c r="H7" s="15">
        <f>E7-F7</f>
        <v>5395879.6600000001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14430925.17</v>
      </c>
      <c r="D9" s="15">
        <v>34062.86</v>
      </c>
      <c r="E9" s="15">
        <f t="shared" si="1"/>
        <v>14464988.029999999</v>
      </c>
      <c r="F9" s="15">
        <v>1893241.46</v>
      </c>
      <c r="G9" s="15">
        <v>1893241.46</v>
      </c>
      <c r="H9" s="15">
        <f t="shared" si="2"/>
        <v>12571746.57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8167417.1399999997</v>
      </c>
      <c r="D11" s="15">
        <v>863590.82</v>
      </c>
      <c r="E11" s="15">
        <f t="shared" si="1"/>
        <v>9031007.959999999</v>
      </c>
      <c r="F11" s="15">
        <v>2424398.8199999998</v>
      </c>
      <c r="G11" s="15">
        <v>2424398.8199999998</v>
      </c>
      <c r="H11" s="15">
        <f t="shared" si="2"/>
        <v>6606609.1399999987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9735696.9800000004</v>
      </c>
      <c r="D13" s="15">
        <v>64721.13</v>
      </c>
      <c r="E13" s="15">
        <f t="shared" si="1"/>
        <v>9800418.1100000013</v>
      </c>
      <c r="F13" s="15">
        <v>1518343.53</v>
      </c>
      <c r="G13" s="15">
        <v>1518343.53</v>
      </c>
      <c r="H13" s="15">
        <f t="shared" si="2"/>
        <v>8282074.580000001</v>
      </c>
    </row>
    <row r="14" spans="1:8" x14ac:dyDescent="0.2">
      <c r="A14" s="38"/>
      <c r="B14" s="42" t="s">
        <v>19</v>
      </c>
      <c r="C14" s="15">
        <v>2729575.71</v>
      </c>
      <c r="D14" s="15">
        <v>175</v>
      </c>
      <c r="E14" s="15">
        <f t="shared" si="1"/>
        <v>2729750.71</v>
      </c>
      <c r="F14" s="15">
        <v>459267.5</v>
      </c>
      <c r="G14" s="15">
        <v>459267.5</v>
      </c>
      <c r="H14" s="15">
        <f t="shared" si="2"/>
        <v>2270483.21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50888996.079999998</v>
      </c>
      <c r="D16" s="15">
        <f t="shared" si="3"/>
        <v>19850271.34</v>
      </c>
      <c r="E16" s="15">
        <f t="shared" si="3"/>
        <v>70739267.420000002</v>
      </c>
      <c r="F16" s="15">
        <f t="shared" si="3"/>
        <v>24245691.190000001</v>
      </c>
      <c r="G16" s="15">
        <f t="shared" si="3"/>
        <v>24245691.190000001</v>
      </c>
      <c r="H16" s="15">
        <f t="shared" si="3"/>
        <v>46493576.229999997</v>
      </c>
    </row>
    <row r="17" spans="1:8" x14ac:dyDescent="0.2">
      <c r="A17" s="38"/>
      <c r="B17" s="42" t="s">
        <v>45</v>
      </c>
      <c r="C17" s="15">
        <v>757250.18</v>
      </c>
      <c r="D17" s="15">
        <v>117050</v>
      </c>
      <c r="E17" s="15">
        <f>C17+D17</f>
        <v>874300.18</v>
      </c>
      <c r="F17" s="15">
        <v>227057.96</v>
      </c>
      <c r="G17" s="15">
        <v>227057.96</v>
      </c>
      <c r="H17" s="15">
        <f t="shared" ref="H17:H23" si="4">E17-F17</f>
        <v>647242.22000000009</v>
      </c>
    </row>
    <row r="18" spans="1:8" x14ac:dyDescent="0.2">
      <c r="A18" s="38"/>
      <c r="B18" s="42" t="s">
        <v>28</v>
      </c>
      <c r="C18" s="15">
        <v>42578169.670000002</v>
      </c>
      <c r="D18" s="15">
        <v>19289537.530000001</v>
      </c>
      <c r="E18" s="15">
        <f t="shared" ref="E18:E23" si="5">C18+D18</f>
        <v>61867707.200000003</v>
      </c>
      <c r="F18" s="15">
        <v>22239611.620000001</v>
      </c>
      <c r="G18" s="15">
        <v>22239611.620000001</v>
      </c>
      <c r="H18" s="15">
        <f t="shared" si="4"/>
        <v>39628095.579999998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4217919.37</v>
      </c>
      <c r="D20" s="15">
        <v>233807.61</v>
      </c>
      <c r="E20" s="15">
        <f t="shared" si="5"/>
        <v>4451726.9800000004</v>
      </c>
      <c r="F20" s="15">
        <v>1001418.44</v>
      </c>
      <c r="G20" s="15">
        <v>1001418.44</v>
      </c>
      <c r="H20" s="15">
        <f t="shared" si="4"/>
        <v>3450308.5400000005</v>
      </c>
    </row>
    <row r="21" spans="1:8" x14ac:dyDescent="0.2">
      <c r="A21" s="38"/>
      <c r="B21" s="42" t="s">
        <v>47</v>
      </c>
      <c r="C21" s="15">
        <v>1493242.18</v>
      </c>
      <c r="D21" s="15">
        <v>25</v>
      </c>
      <c r="E21" s="15">
        <f t="shared" si="5"/>
        <v>1493267.18</v>
      </c>
      <c r="F21" s="15">
        <v>284584.06</v>
      </c>
      <c r="G21" s="15">
        <v>284584.06</v>
      </c>
      <c r="H21" s="15">
        <f t="shared" si="4"/>
        <v>1208683.1199999999</v>
      </c>
    </row>
    <row r="22" spans="1:8" x14ac:dyDescent="0.2">
      <c r="A22" s="38"/>
      <c r="B22" s="42" t="s">
        <v>48</v>
      </c>
      <c r="C22" s="15">
        <v>1842414.68</v>
      </c>
      <c r="D22" s="15">
        <v>209851.2</v>
      </c>
      <c r="E22" s="15">
        <f t="shared" si="5"/>
        <v>2052265.88</v>
      </c>
      <c r="F22" s="15">
        <v>493019.11</v>
      </c>
      <c r="G22" s="15">
        <v>493019.11</v>
      </c>
      <c r="H22" s="15">
        <f t="shared" si="4"/>
        <v>1559246.77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1378412.1400000001</v>
      </c>
      <c r="D25" s="15">
        <f t="shared" si="6"/>
        <v>25</v>
      </c>
      <c r="E25" s="15">
        <f t="shared" si="6"/>
        <v>1378437.1400000001</v>
      </c>
      <c r="F25" s="15">
        <f t="shared" si="6"/>
        <v>220317.09999999998</v>
      </c>
      <c r="G25" s="15">
        <f t="shared" si="6"/>
        <v>220317.09999999998</v>
      </c>
      <c r="H25" s="15">
        <f t="shared" si="6"/>
        <v>1158120.04</v>
      </c>
    </row>
    <row r="26" spans="1:8" x14ac:dyDescent="0.2">
      <c r="A26" s="38"/>
      <c r="B26" s="42" t="s">
        <v>29</v>
      </c>
      <c r="C26" s="15">
        <v>315672.42</v>
      </c>
      <c r="D26" s="15">
        <v>0</v>
      </c>
      <c r="E26" s="15">
        <f>C26+D26</f>
        <v>315672.42</v>
      </c>
      <c r="F26" s="15">
        <v>49230.77</v>
      </c>
      <c r="G26" s="15">
        <v>49230.77</v>
      </c>
      <c r="H26" s="15">
        <f t="shared" ref="H26:H34" si="7">E26-F26</f>
        <v>266441.64999999997</v>
      </c>
    </row>
    <row r="27" spans="1:8" x14ac:dyDescent="0.2">
      <c r="A27" s="38"/>
      <c r="B27" s="42" t="s">
        <v>24</v>
      </c>
      <c r="C27" s="15">
        <v>449389.84</v>
      </c>
      <c r="D27" s="15">
        <v>0</v>
      </c>
      <c r="E27" s="15">
        <f t="shared" ref="E27:E34" si="8">C27+D27</f>
        <v>449389.84</v>
      </c>
      <c r="F27" s="15">
        <v>93341.18</v>
      </c>
      <c r="G27" s="15">
        <v>93341.18</v>
      </c>
      <c r="H27" s="15">
        <f t="shared" si="7"/>
        <v>356048.66000000003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613349.88</v>
      </c>
      <c r="D32" s="15">
        <v>25</v>
      </c>
      <c r="E32" s="15">
        <f t="shared" si="8"/>
        <v>613374.88</v>
      </c>
      <c r="F32" s="15">
        <v>77745.149999999994</v>
      </c>
      <c r="G32" s="15">
        <v>77745.149999999994</v>
      </c>
      <c r="H32" s="15">
        <f t="shared" si="7"/>
        <v>535629.73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94130488</v>
      </c>
      <c r="D42" s="23">
        <f t="shared" si="12"/>
        <v>20813021.149999999</v>
      </c>
      <c r="E42" s="23">
        <f t="shared" si="12"/>
        <v>114943509.15000001</v>
      </c>
      <c r="F42" s="23">
        <f t="shared" si="12"/>
        <v>32165019.720000003</v>
      </c>
      <c r="G42" s="23">
        <f t="shared" si="12"/>
        <v>32165019.720000003</v>
      </c>
      <c r="H42" s="23">
        <f t="shared" si="12"/>
        <v>82778489.429999992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2018-03-08T21:21:25Z</cp:lastPrinted>
  <dcterms:created xsi:type="dcterms:W3CDTF">2014-02-10T03:37:14Z</dcterms:created>
  <dcterms:modified xsi:type="dcterms:W3CDTF">2020-05-04T21:27:18Z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