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 l="1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4" i="6"/>
  <c r="H42" i="6"/>
  <c r="H41" i="6"/>
  <c r="H40" i="6"/>
  <c r="H39" i="6"/>
  <c r="H38" i="6"/>
  <c r="H36" i="6"/>
  <c r="H35" i="6"/>
  <c r="H34" i="6"/>
  <c r="H30" i="6"/>
  <c r="H29" i="6"/>
  <c r="H21" i="6"/>
  <c r="H20" i="6"/>
  <c r="H16" i="6"/>
  <c r="H12" i="6"/>
  <c r="H11" i="6"/>
  <c r="H9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E43" i="6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E29" i="6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43" i="6" l="1"/>
  <c r="E33" i="6"/>
  <c r="H33" i="6" s="1"/>
  <c r="E23" i="6"/>
  <c r="H23" i="6" s="1"/>
  <c r="G77" i="6"/>
  <c r="C77" i="6"/>
  <c r="E13" i="6"/>
  <c r="H13" i="6" s="1"/>
  <c r="F77" i="6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<sst xmlns="http://schemas.openxmlformats.org/spreadsheetml/2006/main" count="205" uniqueCount="144">
  <si>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</si>
  <si>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</si>
  <si>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</si>
  <si>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</si>
  <si>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</si>
  <si>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</si>
  <si>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</si>
  <si>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</si>
  <si>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</si>
  <si>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</si>
  <si>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</si>
  <si>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</si>
  <si>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</si>
  <si>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</si>
  <si>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</si>
  <si>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</si>
  <si>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</si>
  <si>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</si>
  <si>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</si>
  <si>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</si>
  <si>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</si>
  <si>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</si>
  <si>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</si>
  <si>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</si>
  <si>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</si>
  <si>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</si>
  <si>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</si>
  <si>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</si>
  <si>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</si>
  <si>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</si>
  <si>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</si>
  <si>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</si>
  <si>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</si>
  <si>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</si>
  <si>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</si>
  <si>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</si>
  <si>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</si>
  <si>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</si>
  <si>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</si>
  <si>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</si>
  <si>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</si>
  <si>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</si>
  <si>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</si>
  <si>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</si>
  <si>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</si>
  <si>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</si>
  <si>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</si>
  <si>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</si>
  <si>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</si>
  <si>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</si>
  <si>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</si>
  <si>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</si>
  <si>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</si>
  <si>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</si>
  <si>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</si>
  <si>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</si>
  <si>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</si>
  <si>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</si>
  <si>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</si>
  <si>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</si>
  <si>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</si>
  <si>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</si>
  <si>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</si>
  <si>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</si>
  <si>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</si>
  <si>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</si>
  <si>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</si>
  <si>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</si>
  <si>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</si>
  <si>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</si>
  <si>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</si>
  <si>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</si>
  <si>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</si>
  <si>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</si>
  <si>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</si>
  <si>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</si>
  <si>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</si>
  <si>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</si>
  <si>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</si>
  <si>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</si>
  <si>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</si>
  <si>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</si>
  <si>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</si>
  <si>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</si>
  <si>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</si>
  <si>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</si>
  <si>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</si>
  <si>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</si>
  <si>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</si>
  <si>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</si>
  <si>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</si>
  <si>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</si>
  <si>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</si>
  <si>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</si>
  <si>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</si>
  <si>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</si>
  <si>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</si>
  <si>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</si>
  <si>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</si>
  <si>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</si>
  <si>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</si>
  <si>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</si>
  <si>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</si>
  <si>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</si>
  <si>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</si>
  <si>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</si>
  <si>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</si>
  <si>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</si>
  <si>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</si>
  <si>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</si>
  <si>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</si>
  <si>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</si>
  <si>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</si>
  <si>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</si>
  <si>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</si>
  <si>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</si>
  <si>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</si>
  <si>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</si>
  <si>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</si>
  <si>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</si>
  <si>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</si>
  <si>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</si>
  <si>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</si>
  <si>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</si>
  <si>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</si>
  <si>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</si>
  <si>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</si>
  <si>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</si>
  <si>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</si>
  <si>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</si>
  <si>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</si>
  <si>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para el Desarrollo Integral de la Familia del Municipio de Tierra Blanca, Gto.
Estado Analítico del Ejercicio del Presupuesto de Egresos
Clasificación por Objeto del Gasto (Capítulo y Concepto)
Del 1 de Enero al 30 de Junio de 2022</t>
  </si>
  <si>
    <t>Sistema para el Desarrollo Integral de la Familia del Municipio de Tierra Blanca, Gto.
Estado Analítico del Ejercicio del Presupuesto de Egresos
Clasificación Económica (por Tipo de Gasto)
Del 1 de Enero al 30 de Junio de 2022</t>
  </si>
  <si>
    <t>31120-8201 DIRECCION GENERAL</t>
  </si>
  <si>
    <t>31120-8203 RED MOVIL Y CASA DIFERENTE</t>
  </si>
  <si>
    <t>31120-8204 ADULTO MAYOR</t>
  </si>
  <si>
    <t>31120-8205 DIF SEG</t>
  </si>
  <si>
    <t>31120-8206 ALIMENTARIO DIRECTO</t>
  </si>
  <si>
    <t>31120-8207 UNIDAD BASICA DE REHABILITACI</t>
  </si>
  <si>
    <t>31120-8208 PREVERP-COF</t>
  </si>
  <si>
    <t>31120-8209 PROCURADURIA AUXILIAR</t>
  </si>
  <si>
    <t>31120-8210 SIPINNA</t>
  </si>
  <si>
    <t>Sistema para el Desarrollo Integral de la Familia del Municipio de Tierra Blanca, Gto.
Estado Analítico del Ejercicio del Presupuesto de Egresos
Clasificación Administrativa
Del 1 de Enero al 30 de Junio de 2022</t>
  </si>
  <si>
    <t>Sistema para el Desarrollo Integral de la Familia del Municipio de Tierra Blanca, Gto.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</si>
</sst>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4827757.12</v>
      </c>
      <c r="D5" s="34">
        <f>SUM(D6:D12)</f>
        <v>621000</v>
      </c>
      <c r="E5" s="34">
        <f>C5+D5</f>
        <v>5448757.1200000001</v>
      </c>
      <c r="F5" s="34">
        <f>SUM(F6:F12)</f>
        <v>2157523.1199999996</v>
      </c>
      <c r="G5" s="34">
        <f>SUM(G6:G12)</f>
        <v>2157523.1199999996</v>
      </c>
      <c r="H5" s="34">
        <f>E5-F5</f>
        <v>3291234.0000000005</v>
      </c>
    </row>
    <row r="6" spans="1:8" x14ac:dyDescent="0.2">
      <c r="A6" s="28">
        <v>1100</v>
      </c>
      <c r="B6" s="10" t="s">
        <v>68</v>
      </c>
      <c r="C6" s="12">
        <v>4174358.4</v>
      </c>
      <c r="D6" s="12">
        <v>-19382.759999999998</v>
      </c>
      <c r="E6" s="12">
        <f t="shared" ref="E6:E69" si="0">C6+D6</f>
        <v>4154975.64</v>
      </c>
      <c r="F6" s="12">
        <v>2022843.26</v>
      </c>
      <c r="G6" s="12">
        <v>2022843.26</v>
      </c>
      <c r="H6" s="12">
        <f t="shared" ref="H6:H69" si="1">E6-F6</f>
        <v>2132132.38</v>
      </c>
    </row>
    <row r="7" spans="1:8" x14ac:dyDescent="0.2">
      <c r="A7" s="28">
        <v>1200</v>
      </c>
      <c r="B7" s="10" t="s">
        <v>69</v>
      </c>
      <c r="C7" s="12">
        <v>24000</v>
      </c>
      <c r="D7" s="12">
        <v>4000</v>
      </c>
      <c r="E7" s="12">
        <f t="shared" si="0"/>
        <v>28000</v>
      </c>
      <c r="F7" s="12">
        <v>7469.66</v>
      </c>
      <c r="G7" s="12">
        <v>7469.66</v>
      </c>
      <c r="H7" s="12">
        <f t="shared" si="1"/>
        <v>20530.34</v>
      </c>
    </row>
    <row r="8" spans="1:8" x14ac:dyDescent="0.2">
      <c r="A8" s="28">
        <v>1300</v>
      </c>
      <c r="B8" s="10" t="s">
        <v>70</v>
      </c>
      <c r="C8" s="12">
        <v>629398.72</v>
      </c>
      <c r="D8" s="12">
        <v>199136.8</v>
      </c>
      <c r="E8" s="12">
        <f t="shared" si="0"/>
        <v>828535.52</v>
      </c>
      <c r="F8" s="12">
        <v>107827.44</v>
      </c>
      <c r="G8" s="12">
        <v>107827.44</v>
      </c>
      <c r="H8" s="12">
        <f t="shared" si="1"/>
        <v>720708.08000000007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71</v>
      </c>
      <c r="C10" s="12">
        <v>0</v>
      </c>
      <c r="D10" s="12">
        <v>437245.96</v>
      </c>
      <c r="E10" s="12">
        <f t="shared" si="0"/>
        <v>437245.96</v>
      </c>
      <c r="F10" s="12">
        <v>19382.759999999998</v>
      </c>
      <c r="G10" s="12">
        <v>19382.759999999998</v>
      </c>
      <c r="H10" s="12">
        <f t="shared" si="1"/>
        <v>417863.2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92483.32</v>
      </c>
      <c r="D13" s="35">
        <f>SUM(D14:D22)</f>
        <v>211708.82</v>
      </c>
      <c r="E13" s="35">
        <f t="shared" si="0"/>
        <v>304192.14</v>
      </c>
      <c r="F13" s="35">
        <f>SUM(F14:F22)</f>
        <v>137269.56999999998</v>
      </c>
      <c r="G13" s="35">
        <f>SUM(G14:G22)</f>
        <v>137269.56999999998</v>
      </c>
      <c r="H13" s="35">
        <f t="shared" si="1"/>
        <v>166922.57000000004</v>
      </c>
    </row>
    <row r="14" spans="1:8" x14ac:dyDescent="0.2">
      <c r="A14" s="28">
        <v>2100</v>
      </c>
      <c r="B14" s="10" t="s">
        <v>73</v>
      </c>
      <c r="C14" s="12">
        <v>29900</v>
      </c>
      <c r="D14" s="12">
        <v>38654.629999999997</v>
      </c>
      <c r="E14" s="12">
        <f t="shared" si="0"/>
        <v>68554.63</v>
      </c>
      <c r="F14" s="12">
        <v>15577.43</v>
      </c>
      <c r="G14" s="12">
        <v>15577.43</v>
      </c>
      <c r="H14" s="12">
        <f t="shared" si="1"/>
        <v>52977.200000000004</v>
      </c>
    </row>
    <row r="15" spans="1:8" x14ac:dyDescent="0.2">
      <c r="A15" s="28">
        <v>2200</v>
      </c>
      <c r="B15" s="10" t="s">
        <v>74</v>
      </c>
      <c r="C15" s="12">
        <v>0</v>
      </c>
      <c r="D15" s="12">
        <v>21984.2</v>
      </c>
      <c r="E15" s="12">
        <f t="shared" si="0"/>
        <v>21984.2</v>
      </c>
      <c r="F15" s="12">
        <v>5905.01</v>
      </c>
      <c r="G15" s="12">
        <v>5905.01</v>
      </c>
      <c r="H15" s="12">
        <f t="shared" si="1"/>
        <v>16079.19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4000</v>
      </c>
      <c r="D17" s="12">
        <v>-2489.63</v>
      </c>
      <c r="E17" s="12">
        <f t="shared" si="0"/>
        <v>1510.37</v>
      </c>
      <c r="F17" s="12">
        <v>150</v>
      </c>
      <c r="G17" s="12">
        <v>150</v>
      </c>
      <c r="H17" s="12">
        <f t="shared" si="1"/>
        <v>1360.37</v>
      </c>
    </row>
    <row r="18" spans="1:8" x14ac:dyDescent="0.2">
      <c r="A18" s="28">
        <v>2500</v>
      </c>
      <c r="B18" s="10" t="s">
        <v>77</v>
      </c>
      <c r="C18" s="12">
        <v>0</v>
      </c>
      <c r="D18" s="12">
        <v>32309.62</v>
      </c>
      <c r="E18" s="12">
        <f t="shared" si="0"/>
        <v>32309.62</v>
      </c>
      <c r="F18" s="12">
        <v>6309.62</v>
      </c>
      <c r="G18" s="12">
        <v>6309.62</v>
      </c>
      <c r="H18" s="12">
        <f t="shared" si="1"/>
        <v>26000</v>
      </c>
    </row>
    <row r="19" spans="1:8" x14ac:dyDescent="0.2">
      <c r="A19" s="28">
        <v>2600</v>
      </c>
      <c r="B19" s="10" t="s">
        <v>78</v>
      </c>
      <c r="C19" s="12">
        <v>11583.32</v>
      </c>
      <c r="D19" s="12">
        <v>132950</v>
      </c>
      <c r="E19" s="12">
        <f t="shared" si="0"/>
        <v>144533.32</v>
      </c>
      <c r="F19" s="12">
        <v>97504.79</v>
      </c>
      <c r="G19" s="12">
        <v>97504.79</v>
      </c>
      <c r="H19" s="12">
        <f t="shared" si="1"/>
        <v>47028.530000000013</v>
      </c>
    </row>
    <row r="20" spans="1:8" x14ac:dyDescent="0.2">
      <c r="A20" s="28">
        <v>2700</v>
      </c>
      <c r="B20" s="10" t="s">
        <v>79</v>
      </c>
      <c r="C20" s="12">
        <v>43000</v>
      </c>
      <c r="D20" s="12">
        <v>-8600</v>
      </c>
      <c r="E20" s="12">
        <f t="shared" si="0"/>
        <v>34400</v>
      </c>
      <c r="F20" s="12">
        <v>11822.72</v>
      </c>
      <c r="G20" s="12">
        <v>11822.72</v>
      </c>
      <c r="H20" s="12">
        <f t="shared" si="1"/>
        <v>22577.279999999999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4000</v>
      </c>
      <c r="D22" s="12">
        <v>-3100</v>
      </c>
      <c r="E22" s="12">
        <f t="shared" si="0"/>
        <v>900</v>
      </c>
      <c r="F22" s="12">
        <v>0</v>
      </c>
      <c r="G22" s="12">
        <v>0</v>
      </c>
      <c r="H22" s="12">
        <f t="shared" si="1"/>
        <v>900</v>
      </c>
    </row>
    <row r="23" spans="1:8" x14ac:dyDescent="0.2">
      <c r="A23" s="29" t="s">
        <v>61</v>
      </c>
      <c r="B23" s="6"/>
      <c r="C23" s="35">
        <f>SUM(C24:C32)</f>
        <v>465798.53</v>
      </c>
      <c r="D23" s="35">
        <f>SUM(D24:D32)</f>
        <v>152430.21</v>
      </c>
      <c r="E23" s="35">
        <f t="shared" si="0"/>
        <v>618228.74</v>
      </c>
      <c r="F23" s="35">
        <f>SUM(F24:F32)</f>
        <v>202658.92</v>
      </c>
      <c r="G23" s="35">
        <f>SUM(G24:G32)</f>
        <v>202658.92</v>
      </c>
      <c r="H23" s="35">
        <f t="shared" si="1"/>
        <v>415569.81999999995</v>
      </c>
    </row>
    <row r="24" spans="1:8" x14ac:dyDescent="0.2">
      <c r="A24" s="28">
        <v>3100</v>
      </c>
      <c r="B24" s="10" t="s">
        <v>82</v>
      </c>
      <c r="C24" s="12">
        <v>99066.07</v>
      </c>
      <c r="D24" s="12">
        <v>31499.5</v>
      </c>
      <c r="E24" s="12">
        <f t="shared" si="0"/>
        <v>130565.57</v>
      </c>
      <c r="F24" s="12">
        <v>45847.79</v>
      </c>
      <c r="G24" s="12">
        <v>45847.79</v>
      </c>
      <c r="H24" s="12">
        <f t="shared" si="1"/>
        <v>84717.78</v>
      </c>
    </row>
    <row r="25" spans="1:8" x14ac:dyDescent="0.2">
      <c r="A25" s="28">
        <v>3200</v>
      </c>
      <c r="B25" s="10" t="s">
        <v>83</v>
      </c>
      <c r="C25" s="12">
        <v>9600</v>
      </c>
      <c r="D25" s="12">
        <v>-7500</v>
      </c>
      <c r="E25" s="12">
        <f t="shared" si="0"/>
        <v>2100</v>
      </c>
      <c r="F25" s="12">
        <v>800</v>
      </c>
      <c r="G25" s="12">
        <v>800</v>
      </c>
      <c r="H25" s="12">
        <f t="shared" si="1"/>
        <v>1300</v>
      </c>
    </row>
    <row r="26" spans="1:8" x14ac:dyDescent="0.2">
      <c r="A26" s="28">
        <v>3300</v>
      </c>
      <c r="B26" s="10" t="s">
        <v>84</v>
      </c>
      <c r="C26" s="12">
        <v>0</v>
      </c>
      <c r="D26" s="12">
        <v>7331</v>
      </c>
      <c r="E26" s="12">
        <f t="shared" si="0"/>
        <v>7331</v>
      </c>
      <c r="F26" s="12">
        <v>5579</v>
      </c>
      <c r="G26" s="12">
        <v>5579</v>
      </c>
      <c r="H26" s="12">
        <f t="shared" si="1"/>
        <v>1752</v>
      </c>
    </row>
    <row r="27" spans="1:8" x14ac:dyDescent="0.2">
      <c r="A27" s="28">
        <v>3400</v>
      </c>
      <c r="B27" s="10" t="s">
        <v>85</v>
      </c>
      <c r="C27" s="12">
        <v>63000</v>
      </c>
      <c r="D27" s="12">
        <v>5265.38</v>
      </c>
      <c r="E27" s="12">
        <f t="shared" si="0"/>
        <v>68265.38</v>
      </c>
      <c r="F27" s="12">
        <v>18115.75</v>
      </c>
      <c r="G27" s="12">
        <v>18115.75</v>
      </c>
      <c r="H27" s="12">
        <f t="shared" si="1"/>
        <v>50149.630000000005</v>
      </c>
    </row>
    <row r="28" spans="1:8" x14ac:dyDescent="0.2">
      <c r="A28" s="28">
        <v>3500</v>
      </c>
      <c r="B28" s="10" t="s">
        <v>86</v>
      </c>
      <c r="C28" s="12">
        <v>18000</v>
      </c>
      <c r="D28" s="12">
        <v>64932.800000000003</v>
      </c>
      <c r="E28" s="12">
        <f t="shared" si="0"/>
        <v>82932.800000000003</v>
      </c>
      <c r="F28" s="12">
        <v>41098.199999999997</v>
      </c>
      <c r="G28" s="12">
        <v>41098.199999999997</v>
      </c>
      <c r="H28" s="12">
        <f t="shared" si="1"/>
        <v>41834.600000000006</v>
      </c>
    </row>
    <row r="29" spans="1:8" x14ac:dyDescent="0.2">
      <c r="A29" s="28">
        <v>3600</v>
      </c>
      <c r="B29" s="10" t="s">
        <v>87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88</v>
      </c>
      <c r="C30" s="12">
        <v>11400</v>
      </c>
      <c r="D30" s="12">
        <v>59739.519999999997</v>
      </c>
      <c r="E30" s="12">
        <f t="shared" si="0"/>
        <v>71139.51999999999</v>
      </c>
      <c r="F30" s="12">
        <v>28266.52</v>
      </c>
      <c r="G30" s="12">
        <v>28266.52</v>
      </c>
      <c r="H30" s="12">
        <f t="shared" si="1"/>
        <v>42872.999999999985</v>
      </c>
    </row>
    <row r="31" spans="1:8" x14ac:dyDescent="0.2">
      <c r="A31" s="28">
        <v>3800</v>
      </c>
      <c r="B31" s="10" t="s">
        <v>89</v>
      </c>
      <c r="C31" s="12">
        <v>110500</v>
      </c>
      <c r="D31" s="12">
        <v>-5264</v>
      </c>
      <c r="E31" s="12">
        <f t="shared" si="0"/>
        <v>105236</v>
      </c>
      <c r="F31" s="12">
        <v>8618.7800000000007</v>
      </c>
      <c r="G31" s="12">
        <v>8618.7800000000007</v>
      </c>
      <c r="H31" s="12">
        <f t="shared" si="1"/>
        <v>96617.22</v>
      </c>
    </row>
    <row r="32" spans="1:8" x14ac:dyDescent="0.2">
      <c r="A32" s="28">
        <v>3900</v>
      </c>
      <c r="B32" s="10" t="s">
        <v>18</v>
      </c>
      <c r="C32" s="12">
        <v>154232.46</v>
      </c>
      <c r="D32" s="12">
        <v>-3573.99</v>
      </c>
      <c r="E32" s="12">
        <f t="shared" si="0"/>
        <v>150658.47</v>
      </c>
      <c r="F32" s="12">
        <v>54332.88</v>
      </c>
      <c r="G32" s="12">
        <v>54332.88</v>
      </c>
      <c r="H32" s="12">
        <f t="shared" si="1"/>
        <v>96325.59</v>
      </c>
    </row>
    <row r="33" spans="1:8" x14ac:dyDescent="0.2">
      <c r="A33" s="29" t="s">
        <v>62</v>
      </c>
      <c r="B33" s="6"/>
      <c r="C33" s="35">
        <f>SUM(C34:C42)</f>
        <v>2961.03</v>
      </c>
      <c r="D33" s="35">
        <f>SUM(D34:D42)</f>
        <v>61600.49</v>
      </c>
      <c r="E33" s="35">
        <f t="shared" si="0"/>
        <v>64561.52</v>
      </c>
      <c r="F33" s="35">
        <f>SUM(F34:F42)</f>
        <v>23575</v>
      </c>
      <c r="G33" s="35">
        <f>SUM(G34:G42)</f>
        <v>23575</v>
      </c>
      <c r="H33" s="35">
        <f t="shared" si="1"/>
        <v>40986.519999999997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2961.03</v>
      </c>
      <c r="D37" s="12">
        <v>61600.49</v>
      </c>
      <c r="E37" s="12">
        <f t="shared" si="0"/>
        <v>64561.52</v>
      </c>
      <c r="F37" s="12">
        <v>23575</v>
      </c>
      <c r="G37" s="12">
        <v>23575</v>
      </c>
      <c r="H37" s="12">
        <f t="shared" si="1"/>
        <v>40986.519999999997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270000</v>
      </c>
      <c r="D43" s="35">
        <f>SUM(D44:D52)</f>
        <v>-22100</v>
      </c>
      <c r="E43" s="35">
        <f t="shared" si="0"/>
        <v>247900</v>
      </c>
      <c r="F43" s="35">
        <f>SUM(F44:F52)</f>
        <v>247900</v>
      </c>
      <c r="G43" s="35">
        <f>SUM(G44:G52)</f>
        <v>247900</v>
      </c>
      <c r="H43" s="35">
        <f t="shared" si="1"/>
        <v>0</v>
      </c>
    </row>
    <row r="44" spans="1:8" x14ac:dyDescent="0.2">
      <c r="A44" s="28">
        <v>5100</v>
      </c>
      <c r="B44" s="10" t="s">
        <v>97</v>
      </c>
      <c r="C44" s="12">
        <v>0</v>
      </c>
      <c r="D44" s="12">
        <v>0</v>
      </c>
      <c r="E44" s="12">
        <f t="shared" si="0"/>
        <v>0</v>
      </c>
      <c r="F44" s="12">
        <v>0</v>
      </c>
      <c r="G44" s="12">
        <v>0</v>
      </c>
      <c r="H44" s="12">
        <f t="shared" si="1"/>
        <v>0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270000</v>
      </c>
      <c r="D47" s="12">
        <v>-22100</v>
      </c>
      <c r="E47" s="12">
        <f t="shared" si="0"/>
        <v>247900</v>
      </c>
      <c r="F47" s="12">
        <v>247900</v>
      </c>
      <c r="G47" s="12">
        <v>247900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106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5659000.0000000009</v>
      </c>
      <c r="D77" s="37">
        <f t="shared" si="4"/>
        <v>1024639.52</v>
      </c>
      <c r="E77" s="37">
        <f t="shared" si="4"/>
        <v>6683639.5199999996</v>
      </c>
      <c r="F77" s="37">
        <f t="shared" si="4"/>
        <v>2768926.6099999994</v>
      </c>
      <c r="G77" s="37">
        <f t="shared" si="4"/>
        <v>2768926.6099999994</v>
      </c>
      <c r="H77" s="37">
        <f t="shared" si="4"/>
        <v>3914712.91</v>
      </c>
    </row>
    <row r="79" spans="1:8" x14ac:dyDescent="0.2">
      <c r="A7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5389000</v>
      </c>
      <c r="D5" s="38">
        <v>1046739.52</v>
      </c>
      <c r="E5" s="38">
        <f>C5+D5</f>
        <v>6435739.5199999996</v>
      </c>
      <c r="F5" s="38">
        <v>2521026.61</v>
      </c>
      <c r="G5" s="38">
        <v>2521026.61</v>
      </c>
      <c r="H5" s="38">
        <f>E5-F5</f>
        <v>3914712.9099999997</v>
      </c>
    </row>
    <row r="6" spans="1:8" x14ac:dyDescent="0.2">
      <c r="A6" s="5"/>
      <c r="B6" s="13" t="s">
        <v>1</v>
      </c>
      <c r="C6" s="38">
        <v>270000</v>
      </c>
      <c r="D6" s="38">
        <v>-22100</v>
      </c>
      <c r="E6" s="38">
        <f>C6+D6</f>
        <v>247900</v>
      </c>
      <c r="F6" s="38">
        <v>247900</v>
      </c>
      <c r="G6" s="38">
        <v>247900</v>
      </c>
      <c r="H6" s="38">
        <f>E6-F6</f>
        <v>0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5659000</v>
      </c>
      <c r="D10" s="37">
        <f t="shared" si="0"/>
        <v>1024639.52</v>
      </c>
      <c r="E10" s="37">
        <f t="shared" si="0"/>
        <v>6683639.5199999996</v>
      </c>
      <c r="F10" s="37">
        <f t="shared" si="0"/>
        <v>2768926.61</v>
      </c>
      <c r="G10" s="37">
        <f t="shared" si="0"/>
        <v>2768926.61</v>
      </c>
      <c r="H10" s="37">
        <f t="shared" si="0"/>
        <v>3914712.9099999997</v>
      </c>
    </row>
    <row r="12" spans="1:8" x14ac:dyDescent="0.2">
      <c r="A12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opLeftCell="A4" workbookViewId="0">
      <selection activeCell="D10" sqref="D1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133</v>
      </c>
      <c r="C6" s="12">
        <v>1861920.67</v>
      </c>
      <c r="D6" s="12">
        <v>313634.21999999997</v>
      </c>
      <c r="E6" s="12">
        <f>C6+D6</f>
        <v>2175554.8899999997</v>
      </c>
      <c r="F6" s="12">
        <v>1008445.15</v>
      </c>
      <c r="G6" s="12">
        <v>1008445.15</v>
      </c>
      <c r="H6" s="12">
        <f>E6-F6</f>
        <v>1167109.7399999998</v>
      </c>
    </row>
    <row r="7" spans="1:8" x14ac:dyDescent="0.2">
      <c r="A7" s="4"/>
      <c r="B7" s="15" t="s">
        <v>134</v>
      </c>
      <c r="C7" s="12">
        <v>178485.2</v>
      </c>
      <c r="D7" s="12">
        <v>23242</v>
      </c>
      <c r="E7" s="12">
        <f t="shared" ref="E7:E12" si="0">C7+D7</f>
        <v>201727.2</v>
      </c>
      <c r="F7" s="12">
        <v>80574.27</v>
      </c>
      <c r="G7" s="12">
        <v>80574.27</v>
      </c>
      <c r="H7" s="12">
        <f t="shared" ref="H7:H12" si="1">E7-F7</f>
        <v>121152.93000000001</v>
      </c>
    </row>
    <row r="8" spans="1:8" x14ac:dyDescent="0.2">
      <c r="A8" s="4"/>
      <c r="B8" s="15" t="s">
        <v>135</v>
      </c>
      <c r="C8" s="12">
        <v>424667.84</v>
      </c>
      <c r="D8" s="12">
        <v>69426.399999999994</v>
      </c>
      <c r="E8" s="12">
        <f t="shared" si="0"/>
        <v>494094.24</v>
      </c>
      <c r="F8" s="12">
        <v>167752.46</v>
      </c>
      <c r="G8" s="12">
        <v>167752.46</v>
      </c>
      <c r="H8" s="12">
        <f t="shared" si="1"/>
        <v>326341.78000000003</v>
      </c>
    </row>
    <row r="9" spans="1:8" x14ac:dyDescent="0.2">
      <c r="A9" s="4"/>
      <c r="B9" s="15" t="s">
        <v>136</v>
      </c>
      <c r="C9" s="12">
        <v>1173414.22</v>
      </c>
      <c r="D9" s="12">
        <v>247563.7</v>
      </c>
      <c r="E9" s="12">
        <f t="shared" si="0"/>
        <v>1420977.92</v>
      </c>
      <c r="F9" s="12">
        <v>537111.17000000004</v>
      </c>
      <c r="G9" s="12">
        <v>537111.17000000004</v>
      </c>
      <c r="H9" s="12">
        <f t="shared" si="1"/>
        <v>883866.74999999988</v>
      </c>
    </row>
    <row r="10" spans="1:8" x14ac:dyDescent="0.2">
      <c r="A10" s="4"/>
      <c r="B10" s="15" t="s">
        <v>137</v>
      </c>
      <c r="C10" s="12">
        <v>344766.38</v>
      </c>
      <c r="D10" s="12">
        <v>77281.3</v>
      </c>
      <c r="E10" s="12">
        <f t="shared" si="0"/>
        <v>422047.68</v>
      </c>
      <c r="F10" s="12">
        <v>153087.92000000001</v>
      </c>
      <c r="G10" s="12">
        <v>153087.92000000001</v>
      </c>
      <c r="H10" s="12">
        <f t="shared" si="1"/>
        <v>268959.76</v>
      </c>
    </row>
    <row r="11" spans="1:8" x14ac:dyDescent="0.2">
      <c r="A11" s="4"/>
      <c r="B11" s="15" t="s">
        <v>138</v>
      </c>
      <c r="C11" s="12">
        <v>313029.52</v>
      </c>
      <c r="D11" s="12">
        <v>83299.199999999997</v>
      </c>
      <c r="E11" s="12">
        <f t="shared" si="0"/>
        <v>396328.72000000003</v>
      </c>
      <c r="F11" s="12">
        <v>143023.16</v>
      </c>
      <c r="G11" s="12">
        <v>143023.16</v>
      </c>
      <c r="H11" s="12">
        <f t="shared" si="1"/>
        <v>253305.56000000003</v>
      </c>
    </row>
    <row r="12" spans="1:8" x14ac:dyDescent="0.2">
      <c r="A12" s="4"/>
      <c r="B12" s="15" t="s">
        <v>139</v>
      </c>
      <c r="C12" s="12">
        <v>257640.84</v>
      </c>
      <c r="D12" s="12">
        <v>40081.4</v>
      </c>
      <c r="E12" s="12">
        <f t="shared" si="0"/>
        <v>297722.23999999999</v>
      </c>
      <c r="F12" s="12">
        <v>135970.32999999999</v>
      </c>
      <c r="G12" s="12">
        <v>135970.32999999999</v>
      </c>
      <c r="H12" s="12">
        <f t="shared" si="1"/>
        <v>161751.91</v>
      </c>
    </row>
    <row r="13" spans="1:8" x14ac:dyDescent="0.2">
      <c r="A13" s="4"/>
      <c r="B13" s="15" t="s">
        <v>140</v>
      </c>
      <c r="C13" s="12">
        <v>778835.23</v>
      </c>
      <c r="D13" s="12">
        <v>315057</v>
      </c>
      <c r="E13" s="12">
        <f t="shared" ref="E13" si="2">C13+D13</f>
        <v>1093892.23</v>
      </c>
      <c r="F13" s="12">
        <v>470537.14</v>
      </c>
      <c r="G13" s="12">
        <v>470537.14</v>
      </c>
      <c r="H13" s="12">
        <f t="shared" ref="H13" si="3">E13-F13</f>
        <v>623355.09</v>
      </c>
    </row>
    <row r="14" spans="1:8" x14ac:dyDescent="0.2">
      <c r="A14" s="4"/>
      <c r="B14" s="15" t="s">
        <v>141</v>
      </c>
      <c r="C14" s="12">
        <v>326240.09999999998</v>
      </c>
      <c r="D14" s="12">
        <v>-144945.70000000001</v>
      </c>
      <c r="E14" s="12">
        <f t="shared" ref="E14" si="4">C14+D14</f>
        <v>181294.39999999997</v>
      </c>
      <c r="F14" s="12">
        <v>72425.009999999995</v>
      </c>
      <c r="G14" s="12">
        <v>72425.009999999995</v>
      </c>
      <c r="H14" s="12">
        <f t="shared" ref="H14" si="5">E14-F14</f>
        <v>108869.38999999997</v>
      </c>
    </row>
    <row r="15" spans="1:8" x14ac:dyDescent="0.2">
      <c r="A15" s="4"/>
      <c r="B15" s="15"/>
      <c r="C15" s="12"/>
      <c r="D15" s="12"/>
      <c r="E15" s="12"/>
      <c r="F15" s="12"/>
      <c r="G15" s="12"/>
      <c r="H15" s="12"/>
    </row>
    <row r="16" spans="1:8" x14ac:dyDescent="0.2">
      <c r="A16" s="17"/>
      <c r="B16" s="31" t="s">
        <v>51</v>
      </c>
      <c r="C16" s="40">
        <f t="shared" ref="C16:H16" si="6">SUM(C6:C15)</f>
        <v>5659000</v>
      </c>
      <c r="D16" s="40">
        <f t="shared" si="6"/>
        <v>1024639.5200000003</v>
      </c>
      <c r="E16" s="40">
        <f t="shared" si="6"/>
        <v>6683639.5199999996</v>
      </c>
      <c r="F16" s="40">
        <f t="shared" si="6"/>
        <v>2768926.6099999994</v>
      </c>
      <c r="G16" s="40">
        <f t="shared" si="6"/>
        <v>2768926.6099999994</v>
      </c>
      <c r="H16" s="40">
        <f t="shared" si="6"/>
        <v>3914712.91</v>
      </c>
    </row>
    <row r="19" spans="1:8" ht="45" customHeight="1" x14ac:dyDescent="0.2">
      <c r="A19" s="41" t="s">
        <v>126</v>
      </c>
      <c r="B19" s="42"/>
      <c r="C19" s="42"/>
      <c r="D19" s="42"/>
      <c r="E19" s="42"/>
      <c r="F19" s="42"/>
      <c r="G19" s="42"/>
      <c r="H19" s="43"/>
    </row>
    <row r="20" spans="1:8" x14ac:dyDescent="0.2">
      <c r="A20" s="46" t="s">
        <v>52</v>
      </c>
      <c r="B20" s="47"/>
      <c r="C20" s="41" t="s">
        <v>58</v>
      </c>
      <c r="D20" s="42"/>
      <c r="E20" s="42"/>
      <c r="F20" s="42"/>
      <c r="G20" s="43"/>
      <c r="H20" s="44" t="s">
        <v>57</v>
      </c>
    </row>
    <row r="21" spans="1:8" ht="22.5" x14ac:dyDescent="0.2">
      <c r="A21" s="48"/>
      <c r="B21" s="49"/>
      <c r="C21" s="8" t="s">
        <v>53</v>
      </c>
      <c r="D21" s="8" t="s">
        <v>123</v>
      </c>
      <c r="E21" s="8" t="s">
        <v>54</v>
      </c>
      <c r="F21" s="8" t="s">
        <v>55</v>
      </c>
      <c r="G21" s="8" t="s">
        <v>56</v>
      </c>
      <c r="H21" s="45"/>
    </row>
    <row r="22" spans="1:8" x14ac:dyDescent="0.2">
      <c r="A22" s="50"/>
      <c r="B22" s="51"/>
      <c r="C22" s="9">
        <v>1</v>
      </c>
      <c r="D22" s="9">
        <v>2</v>
      </c>
      <c r="E22" s="9" t="s">
        <v>124</v>
      </c>
      <c r="F22" s="9">
        <v>4</v>
      </c>
      <c r="G22" s="9">
        <v>5</v>
      </c>
      <c r="H22" s="9" t="s">
        <v>125</v>
      </c>
    </row>
    <row r="23" spans="1:8" x14ac:dyDescent="0.2">
      <c r="A23" s="4"/>
      <c r="B23" s="2" t="s">
        <v>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>E23-F23</f>
        <v>0</v>
      </c>
    </row>
    <row r="24" spans="1:8" x14ac:dyDescent="0.2">
      <c r="A24" s="4"/>
      <c r="B24" s="2" t="s">
        <v>9</v>
      </c>
      <c r="C24" s="12">
        <v>0</v>
      </c>
      <c r="D24" s="12">
        <v>0</v>
      </c>
      <c r="E24" s="12">
        <f t="shared" ref="E24:E26" si="7">C24+D24</f>
        <v>0</v>
      </c>
      <c r="F24" s="12">
        <v>0</v>
      </c>
      <c r="G24" s="12">
        <v>0</v>
      </c>
      <c r="H24" s="12">
        <f t="shared" ref="H24:H26" si="8">E24-F24</f>
        <v>0</v>
      </c>
    </row>
    <row r="25" spans="1:8" x14ac:dyDescent="0.2">
      <c r="A25" s="4"/>
      <c r="B25" s="2" t="s">
        <v>10</v>
      </c>
      <c r="C25" s="12">
        <v>0</v>
      </c>
      <c r="D25" s="12">
        <v>0</v>
      </c>
      <c r="E25" s="12">
        <f t="shared" si="7"/>
        <v>0</v>
      </c>
      <c r="F25" s="12">
        <v>0</v>
      </c>
      <c r="G25" s="12">
        <v>0</v>
      </c>
      <c r="H25" s="12">
        <f t="shared" si="8"/>
        <v>0</v>
      </c>
    </row>
    <row r="26" spans="1:8" x14ac:dyDescent="0.2">
      <c r="A26" s="4"/>
      <c r="B26" s="2" t="s">
        <v>129</v>
      </c>
      <c r="C26" s="12">
        <v>0</v>
      </c>
      <c r="D26" s="12">
        <v>0</v>
      </c>
      <c r="E26" s="12">
        <f t="shared" si="7"/>
        <v>0</v>
      </c>
      <c r="F26" s="12">
        <v>0</v>
      </c>
      <c r="G26" s="12">
        <v>0</v>
      </c>
      <c r="H26" s="12">
        <f t="shared" si="8"/>
        <v>0</v>
      </c>
    </row>
    <row r="27" spans="1:8" x14ac:dyDescent="0.2">
      <c r="A27" s="17"/>
      <c r="B27" s="31" t="s">
        <v>51</v>
      </c>
      <c r="C27" s="40">
        <f t="shared" ref="C27:H27" si="9">SUM(C23:C26)</f>
        <v>0</v>
      </c>
      <c r="D27" s="40">
        <f t="shared" si="9"/>
        <v>0</v>
      </c>
      <c r="E27" s="40">
        <f t="shared" si="9"/>
        <v>0</v>
      </c>
      <c r="F27" s="40">
        <f t="shared" si="9"/>
        <v>0</v>
      </c>
      <c r="G27" s="40">
        <f t="shared" si="9"/>
        <v>0</v>
      </c>
      <c r="H27" s="40">
        <f t="shared" si="9"/>
        <v>0</v>
      </c>
    </row>
    <row r="30" spans="1:8" ht="45" customHeight="1" x14ac:dyDescent="0.2">
      <c r="A30" s="41" t="s">
        <v>127</v>
      </c>
      <c r="B30" s="42"/>
      <c r="C30" s="42"/>
      <c r="D30" s="42"/>
      <c r="E30" s="42"/>
      <c r="F30" s="42"/>
      <c r="G30" s="42"/>
      <c r="H30" s="43"/>
    </row>
    <row r="31" spans="1:8" x14ac:dyDescent="0.2">
      <c r="A31" s="46" t="s">
        <v>52</v>
      </c>
      <c r="B31" s="47"/>
      <c r="C31" s="41" t="s">
        <v>58</v>
      </c>
      <c r="D31" s="42"/>
      <c r="E31" s="42"/>
      <c r="F31" s="42"/>
      <c r="G31" s="43"/>
      <c r="H31" s="44" t="s">
        <v>57</v>
      </c>
    </row>
    <row r="32" spans="1:8" ht="22.5" x14ac:dyDescent="0.2">
      <c r="A32" s="48"/>
      <c r="B32" s="49"/>
      <c r="C32" s="8" t="s">
        <v>53</v>
      </c>
      <c r="D32" s="8" t="s">
        <v>123</v>
      </c>
      <c r="E32" s="8" t="s">
        <v>54</v>
      </c>
      <c r="F32" s="8" t="s">
        <v>55</v>
      </c>
      <c r="G32" s="8" t="s">
        <v>56</v>
      </c>
      <c r="H32" s="45"/>
    </row>
    <row r="33" spans="1:8" x14ac:dyDescent="0.2">
      <c r="A33" s="50"/>
      <c r="B33" s="51"/>
      <c r="C33" s="9">
        <v>1</v>
      </c>
      <c r="D33" s="9">
        <v>2</v>
      </c>
      <c r="E33" s="9" t="s">
        <v>124</v>
      </c>
      <c r="F33" s="9">
        <v>4</v>
      </c>
      <c r="G33" s="9">
        <v>5</v>
      </c>
      <c r="H33" s="9" t="s">
        <v>125</v>
      </c>
    </row>
    <row r="34" spans="1:8" x14ac:dyDescent="0.2">
      <c r="A34" s="4"/>
      <c r="B34" s="19" t="s">
        <v>12</v>
      </c>
      <c r="C34" s="12">
        <v>0</v>
      </c>
      <c r="D34" s="12">
        <v>0</v>
      </c>
      <c r="E34" s="12">
        <f t="shared" ref="E34:E40" si="10">C34+D34</f>
        <v>0</v>
      </c>
      <c r="F34" s="12">
        <v>0</v>
      </c>
      <c r="G34" s="12">
        <v>0</v>
      </c>
      <c r="H34" s="12">
        <f t="shared" ref="H34:H40" si="11">E34-F34</f>
        <v>0</v>
      </c>
    </row>
    <row r="35" spans="1:8" x14ac:dyDescent="0.2">
      <c r="A35" s="4"/>
      <c r="B35" s="19" t="s">
        <v>11</v>
      </c>
      <c r="C35" s="12">
        <v>0</v>
      </c>
      <c r="D35" s="12">
        <v>0</v>
      </c>
      <c r="E35" s="12">
        <f t="shared" si="10"/>
        <v>0</v>
      </c>
      <c r="F35" s="12">
        <v>0</v>
      </c>
      <c r="G35" s="12">
        <v>0</v>
      </c>
      <c r="H35" s="12">
        <f t="shared" si="11"/>
        <v>0</v>
      </c>
    </row>
    <row r="36" spans="1:8" x14ac:dyDescent="0.2">
      <c r="A36" s="4"/>
      <c r="B36" s="19" t="s">
        <v>13</v>
      </c>
      <c r="C36" s="12">
        <v>0</v>
      </c>
      <c r="D36" s="12">
        <v>0</v>
      </c>
      <c r="E36" s="12">
        <f t="shared" si="10"/>
        <v>0</v>
      </c>
      <c r="F36" s="12">
        <v>0</v>
      </c>
      <c r="G36" s="12">
        <v>0</v>
      </c>
      <c r="H36" s="12">
        <f t="shared" si="11"/>
        <v>0</v>
      </c>
    </row>
    <row r="37" spans="1:8" x14ac:dyDescent="0.2">
      <c r="A37" s="4"/>
      <c r="B37" s="19" t="s">
        <v>25</v>
      </c>
      <c r="C37" s="12">
        <v>0</v>
      </c>
      <c r="D37" s="12">
        <v>0</v>
      </c>
      <c r="E37" s="12">
        <f t="shared" si="10"/>
        <v>0</v>
      </c>
      <c r="F37" s="12">
        <v>0</v>
      </c>
      <c r="G37" s="12">
        <v>0</v>
      </c>
      <c r="H37" s="12">
        <f t="shared" si="11"/>
        <v>0</v>
      </c>
    </row>
    <row r="38" spans="1:8" ht="11.25" customHeight="1" x14ac:dyDescent="0.2">
      <c r="A38" s="4"/>
      <c r="B38" s="19" t="s">
        <v>26</v>
      </c>
      <c r="C38" s="12">
        <v>0</v>
      </c>
      <c r="D38" s="12">
        <v>0</v>
      </c>
      <c r="E38" s="12">
        <f t="shared" si="10"/>
        <v>0</v>
      </c>
      <c r="F38" s="12">
        <v>0</v>
      </c>
      <c r="G38" s="12">
        <v>0</v>
      </c>
      <c r="H38" s="12">
        <f t="shared" si="11"/>
        <v>0</v>
      </c>
    </row>
    <row r="39" spans="1:8" x14ac:dyDescent="0.2">
      <c r="A39" s="4"/>
      <c r="B39" s="19" t="s">
        <v>33</v>
      </c>
      <c r="C39" s="12">
        <v>0</v>
      </c>
      <c r="D39" s="12">
        <v>0</v>
      </c>
      <c r="E39" s="12">
        <f t="shared" si="10"/>
        <v>0</v>
      </c>
      <c r="F39" s="12">
        <v>0</v>
      </c>
      <c r="G39" s="12">
        <v>0</v>
      </c>
      <c r="H39" s="12">
        <f t="shared" si="11"/>
        <v>0</v>
      </c>
    </row>
    <row r="40" spans="1:8" x14ac:dyDescent="0.2">
      <c r="A40" s="4"/>
      <c r="B40" s="19" t="s">
        <v>14</v>
      </c>
      <c r="C40" s="12">
        <v>0</v>
      </c>
      <c r="D40" s="12">
        <v>0</v>
      </c>
      <c r="E40" s="12">
        <f t="shared" si="10"/>
        <v>0</v>
      </c>
      <c r="F40" s="12">
        <v>0</v>
      </c>
      <c r="G40" s="12">
        <v>0</v>
      </c>
      <c r="H40" s="12">
        <f t="shared" si="11"/>
        <v>0</v>
      </c>
    </row>
    <row r="41" spans="1:8" x14ac:dyDescent="0.2">
      <c r="A41" s="17"/>
      <c r="B41" s="31" t="s">
        <v>51</v>
      </c>
      <c r="C41" s="40">
        <f t="shared" ref="C41:H41" si="12">SUM(C34:C40)</f>
        <v>0</v>
      </c>
      <c r="D41" s="40">
        <f t="shared" si="12"/>
        <v>0</v>
      </c>
      <c r="E41" s="40">
        <f t="shared" si="12"/>
        <v>0</v>
      </c>
      <c r="F41" s="40">
        <f t="shared" si="12"/>
        <v>0</v>
      </c>
      <c r="G41" s="40">
        <f t="shared" si="12"/>
        <v>0</v>
      </c>
      <c r="H41" s="40">
        <f t="shared" si="12"/>
        <v>0</v>
      </c>
    </row>
    <row r="43" spans="1:8" x14ac:dyDescent="0.2">
      <c r="A43" s="1" t="s">
        <v>128</v>
      </c>
    </row>
  </sheetData>
  <sheetProtection formatCells="0" formatColumns="0" formatRows="0" insertRows="0" deleteRows="0" autoFilter="0"/>
  <mergeCells count="12">
    <mergeCell ref="A1:H1"/>
    <mergeCell ref="A2:B4"/>
    <mergeCell ref="A19:H19"/>
    <mergeCell ref="A20:B22"/>
    <mergeCell ref="C2:G2"/>
    <mergeCell ref="H2:H3"/>
    <mergeCell ref="A30:H30"/>
    <mergeCell ref="A31:B33"/>
    <mergeCell ref="C31:G31"/>
    <mergeCell ref="H31:H32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F43" sqref="F43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143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2966996</v>
      </c>
      <c r="D5" s="35">
        <f t="shared" si="0"/>
        <v>483745.51999999996</v>
      </c>
      <c r="E5" s="35">
        <f t="shared" si="0"/>
        <v>3450741.5199999996</v>
      </c>
      <c r="F5" s="35">
        <f t="shared" si="0"/>
        <v>1551407.3</v>
      </c>
      <c r="G5" s="35">
        <f t="shared" si="0"/>
        <v>1551407.3</v>
      </c>
      <c r="H5" s="35">
        <f t="shared" si="0"/>
        <v>1899334.2199999997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1105075.33</v>
      </c>
      <c r="D7" s="12">
        <v>170111.3</v>
      </c>
      <c r="E7" s="12">
        <f t="shared" ref="E7:E13" si="1">C7+D7</f>
        <v>1275186.6300000001</v>
      </c>
      <c r="F7" s="12">
        <v>542962.15</v>
      </c>
      <c r="G7" s="12">
        <v>542962.15</v>
      </c>
      <c r="H7" s="12">
        <f t="shared" ref="H7:H13" si="2">E7-F7</f>
        <v>732224.4800000001</v>
      </c>
    </row>
    <row r="8" spans="1:8" x14ac:dyDescent="0.2">
      <c r="A8" s="22"/>
      <c r="B8" s="25" t="s">
        <v>130</v>
      </c>
      <c r="C8" s="12">
        <v>1861920.67</v>
      </c>
      <c r="D8" s="12">
        <v>313634.21999999997</v>
      </c>
      <c r="E8" s="12">
        <f t="shared" si="1"/>
        <v>2175554.8899999997</v>
      </c>
      <c r="F8" s="12">
        <v>1008445.15</v>
      </c>
      <c r="G8" s="12">
        <v>1008445.15</v>
      </c>
      <c r="H8" s="12">
        <f t="shared" si="2"/>
        <v>1167109.7399999998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2692004</v>
      </c>
      <c r="D14" s="35">
        <f t="shared" si="3"/>
        <v>540894</v>
      </c>
      <c r="E14" s="35">
        <f t="shared" si="3"/>
        <v>3232898</v>
      </c>
      <c r="F14" s="35">
        <f t="shared" si="3"/>
        <v>1217519.31</v>
      </c>
      <c r="G14" s="35">
        <f t="shared" si="3"/>
        <v>1217519.31</v>
      </c>
      <c r="H14" s="35">
        <f t="shared" si="3"/>
        <v>2015378.69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178485.2</v>
      </c>
      <c r="D16" s="12">
        <v>23242</v>
      </c>
      <c r="E16" s="12">
        <f t="shared" ref="E16:E21" si="5">C16+D16</f>
        <v>201727.2</v>
      </c>
      <c r="F16" s="12">
        <v>80574.27</v>
      </c>
      <c r="G16" s="12">
        <v>80574.27</v>
      </c>
      <c r="H16" s="12">
        <f t="shared" si="4"/>
        <v>121152.93000000001</v>
      </c>
    </row>
    <row r="17" spans="1:8" x14ac:dyDescent="0.2">
      <c r="A17" s="22"/>
      <c r="B17" s="25" t="s">
        <v>20</v>
      </c>
      <c r="C17" s="12">
        <v>737697.36</v>
      </c>
      <c r="D17" s="12">
        <v>152725.6</v>
      </c>
      <c r="E17" s="12">
        <f t="shared" si="5"/>
        <v>890422.96</v>
      </c>
      <c r="F17" s="12">
        <v>310775.62</v>
      </c>
      <c r="G17" s="12">
        <v>310775.62</v>
      </c>
      <c r="H17" s="12">
        <f t="shared" si="4"/>
        <v>579647.34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1173414.22</v>
      </c>
      <c r="D19" s="12">
        <v>247563.7</v>
      </c>
      <c r="E19" s="12">
        <f t="shared" si="5"/>
        <v>1420977.92</v>
      </c>
      <c r="F19" s="12">
        <v>537111.17000000004</v>
      </c>
      <c r="G19" s="12">
        <v>537111.17000000004</v>
      </c>
      <c r="H19" s="12">
        <f t="shared" si="4"/>
        <v>883866.74999999988</v>
      </c>
    </row>
    <row r="20" spans="1:8" x14ac:dyDescent="0.2">
      <c r="A20" s="22"/>
      <c r="B20" s="25" t="s">
        <v>46</v>
      </c>
      <c r="C20" s="12">
        <v>602407.22</v>
      </c>
      <c r="D20" s="12">
        <v>117362.7</v>
      </c>
      <c r="E20" s="12">
        <f t="shared" si="5"/>
        <v>719769.91999999993</v>
      </c>
      <c r="F20" s="12">
        <v>289058.25</v>
      </c>
      <c r="G20" s="12">
        <v>289058.25</v>
      </c>
      <c r="H20" s="12">
        <f t="shared" si="4"/>
        <v>430711.66999999993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5659000</v>
      </c>
      <c r="D37" s="40">
        <f t="shared" si="12"/>
        <v>1024639.52</v>
      </c>
      <c r="E37" s="40">
        <f t="shared" si="12"/>
        <v>6683639.5199999996</v>
      </c>
      <c r="F37" s="40">
        <f t="shared" si="12"/>
        <v>2768926.6100000003</v>
      </c>
      <c r="G37" s="40">
        <f t="shared" si="12"/>
        <v>2768926.6100000003</v>
      </c>
      <c r="H37" s="40">
        <f t="shared" si="12"/>
        <v>3914712.9099999997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2022-07-29T21:48:35Z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