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 - copia\PRUEBA\"/>
    </mc:Choice>
  </mc:AlternateContent>
  <bookViews>
    <workbookView xWindow="735" yWindow="690" windowWidth="19110" windowHeight="101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F37" i="5"/>
  <c r="E37" i="5"/>
  <c r="D37" i="5"/>
  <c r="C37" i="5"/>
  <c r="B37" i="5"/>
  <c r="G36" i="5"/>
  <c r="G35" i="5"/>
  <c r="G34" i="5"/>
  <c r="G33" i="5"/>
  <c r="G32" i="5" s="1"/>
  <c r="G31" i="5"/>
  <c r="G30" i="5"/>
  <c r="G29" i="5"/>
  <c r="G28" i="5"/>
  <c r="G27" i="5"/>
  <c r="G26" i="5"/>
  <c r="G25" i="5"/>
  <c r="G22" i="5" s="1"/>
  <c r="G24" i="5"/>
  <c r="G23" i="5"/>
  <c r="G21" i="5"/>
  <c r="G20" i="5"/>
  <c r="G19" i="5"/>
  <c r="G18" i="5"/>
  <c r="G17" i="5"/>
  <c r="G14" i="5" s="1"/>
  <c r="G16" i="5"/>
  <c r="G15" i="5"/>
  <c r="G13" i="5"/>
  <c r="G12" i="5"/>
  <c r="G11" i="5"/>
  <c r="G10" i="5"/>
  <c r="G9" i="5"/>
  <c r="G8" i="5"/>
  <c r="G7" i="5"/>
  <c r="G6" i="5"/>
  <c r="G5" i="5"/>
  <c r="F32" i="5"/>
  <c r="F22" i="5"/>
  <c r="F14" i="5"/>
  <c r="F5" i="5"/>
  <c r="E32" i="5"/>
  <c r="E22" i="5"/>
  <c r="E14" i="5"/>
  <c r="E5" i="5"/>
  <c r="D36" i="5"/>
  <c r="D35" i="5"/>
  <c r="D34" i="5"/>
  <c r="D33" i="5"/>
  <c r="D32" i="5" s="1"/>
  <c r="D31" i="5"/>
  <c r="D30" i="5"/>
  <c r="D29" i="5"/>
  <c r="D28" i="5"/>
  <c r="D27" i="5"/>
  <c r="D26" i="5"/>
  <c r="D25" i="5"/>
  <c r="D22" i="5" s="1"/>
  <c r="D24" i="5"/>
  <c r="D23" i="5"/>
  <c r="D21" i="5"/>
  <c r="D20" i="5"/>
  <c r="D19" i="5"/>
  <c r="D18" i="5"/>
  <c r="D17" i="5"/>
  <c r="D14" i="5" s="1"/>
  <c r="D16" i="5"/>
  <c r="D15" i="5"/>
  <c r="D13" i="5"/>
  <c r="D12" i="5"/>
  <c r="D11" i="5"/>
  <c r="D10" i="5"/>
  <c r="D9" i="5"/>
  <c r="D8" i="5"/>
  <c r="D7" i="5"/>
  <c r="D6" i="5"/>
  <c r="D5" i="5"/>
  <c r="C32" i="5"/>
  <c r="C22" i="5"/>
  <c r="C14" i="5"/>
  <c r="C5" i="5"/>
  <c r="B32" i="5"/>
  <c r="B22" i="5"/>
  <c r="B14" i="5"/>
  <c r="B5" i="5"/>
  <c r="G39" i="4"/>
  <c r="G38" i="4"/>
  <c r="G37" i="4"/>
  <c r="G36" i="4"/>
  <c r="G35" i="4"/>
  <c r="G34" i="4"/>
  <c r="G33" i="4"/>
  <c r="G40" i="4"/>
  <c r="D39" i="4"/>
  <c r="D38" i="4"/>
  <c r="D37" i="4"/>
  <c r="D36" i="4"/>
  <c r="D35" i="4"/>
  <c r="D34" i="4"/>
  <c r="D33" i="4"/>
  <c r="D40" i="4"/>
  <c r="C40" i="4"/>
  <c r="E40" i="4"/>
  <c r="F40" i="4"/>
  <c r="B40" i="4"/>
  <c r="F26" i="4"/>
  <c r="E26" i="4"/>
  <c r="D23" i="4"/>
  <c r="G23" i="4" s="1"/>
  <c r="D24" i="4"/>
  <c r="G24" i="4" s="1"/>
  <c r="D25" i="4"/>
  <c r="G25" i="4" s="1"/>
  <c r="D22" i="4"/>
  <c r="G22" i="4" s="1"/>
  <c r="C26" i="4"/>
  <c r="B26" i="4"/>
  <c r="C15" i="4"/>
  <c r="E15" i="4"/>
  <c r="F15" i="4"/>
  <c r="B15" i="4"/>
  <c r="D7" i="4"/>
  <c r="G7" i="4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6" i="4"/>
  <c r="G9" i="8"/>
  <c r="G8" i="8"/>
  <c r="G7" i="8"/>
  <c r="G6" i="8"/>
  <c r="G5" i="8"/>
  <c r="G10" i="8" s="1"/>
  <c r="D9" i="8"/>
  <c r="D8" i="8"/>
  <c r="D7" i="8"/>
  <c r="D6" i="8"/>
  <c r="D10" i="8" s="1"/>
  <c r="D5" i="8"/>
  <c r="C10" i="8"/>
  <c r="E10" i="8"/>
  <c r="F10" i="8"/>
  <c r="B10" i="8"/>
  <c r="F65" i="6"/>
  <c r="E65" i="6"/>
  <c r="F69" i="6"/>
  <c r="E69" i="6"/>
  <c r="C69" i="6"/>
  <c r="B69" i="6"/>
  <c r="B65" i="6"/>
  <c r="D65" i="6" s="1"/>
  <c r="F57" i="6"/>
  <c r="E57" i="6"/>
  <c r="F53" i="6"/>
  <c r="E5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8" i="6"/>
  <c r="D59" i="6"/>
  <c r="D60" i="6"/>
  <c r="D61" i="6"/>
  <c r="D62" i="6"/>
  <c r="D63" i="6"/>
  <c r="D64" i="6"/>
  <c r="D66" i="6"/>
  <c r="D67" i="6"/>
  <c r="D68" i="6"/>
  <c r="D70" i="6"/>
  <c r="D71" i="6"/>
  <c r="D72" i="6"/>
  <c r="D73" i="6"/>
  <c r="D74" i="6"/>
  <c r="D75" i="6"/>
  <c r="D76" i="6"/>
  <c r="C57" i="6"/>
  <c r="C53" i="6"/>
  <c r="B57" i="6"/>
  <c r="B53" i="6"/>
  <c r="C77" i="6"/>
  <c r="F43" i="6"/>
  <c r="E43" i="6"/>
  <c r="G26" i="4" l="1"/>
  <c r="D26" i="4"/>
  <c r="D15" i="4"/>
  <c r="G6" i="4"/>
  <c r="G15" i="4" s="1"/>
  <c r="D69" i="6"/>
  <c r="F77" i="6"/>
  <c r="E77" i="6"/>
  <c r="D57" i="6"/>
  <c r="D77" i="6"/>
  <c r="B77" i="6"/>
  <c r="G45" i="6" l="1"/>
  <c r="G46" i="6"/>
  <c r="G47" i="6"/>
  <c r="G49" i="6"/>
  <c r="G50" i="6"/>
  <c r="G51" i="6"/>
  <c r="D43" i="6"/>
  <c r="C43" i="6"/>
  <c r="B43" i="6"/>
  <c r="D34" i="6"/>
  <c r="D35" i="6"/>
  <c r="D36" i="6"/>
  <c r="D37" i="6"/>
  <c r="D38" i="6"/>
  <c r="D39" i="6"/>
  <c r="D40" i="6"/>
  <c r="D41" i="6"/>
  <c r="D42" i="6"/>
  <c r="E33" i="6"/>
  <c r="G43" i="6"/>
  <c r="G44" i="6"/>
  <c r="G48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F33" i="6"/>
  <c r="G42" i="6"/>
  <c r="C33" i="6"/>
  <c r="B33" i="6"/>
  <c r="G24" i="6"/>
  <c r="G25" i="6"/>
  <c r="G26" i="6"/>
  <c r="G27" i="6"/>
  <c r="G28" i="6"/>
  <c r="G29" i="6"/>
  <c r="G30" i="6"/>
  <c r="G31" i="6"/>
  <c r="G32" i="6"/>
  <c r="D24" i="6"/>
  <c r="D25" i="6"/>
  <c r="D26" i="6"/>
  <c r="D27" i="6"/>
  <c r="D28" i="6"/>
  <c r="D29" i="6"/>
  <c r="D30" i="6"/>
  <c r="D31" i="6"/>
  <c r="D32" i="6"/>
  <c r="F23" i="6"/>
  <c r="E23" i="6"/>
  <c r="C23" i="6"/>
  <c r="B23" i="6"/>
  <c r="G77" i="6" l="1"/>
  <c r="G36" i="6"/>
  <c r="G35" i="6"/>
  <c r="G39" i="6"/>
  <c r="G34" i="6"/>
  <c r="G40" i="6"/>
  <c r="G38" i="6"/>
  <c r="G41" i="6"/>
  <c r="G37" i="6"/>
  <c r="D33" i="6"/>
  <c r="G33" i="6" s="1"/>
  <c r="D23" i="6"/>
  <c r="G23" i="6" s="1"/>
  <c r="G15" i="6"/>
  <c r="G16" i="6"/>
  <c r="G17" i="6"/>
  <c r="G18" i="6"/>
  <c r="G19" i="6"/>
  <c r="G20" i="6"/>
  <c r="G21" i="6"/>
  <c r="G22" i="6"/>
  <c r="G14" i="6"/>
  <c r="D15" i="6"/>
  <c r="D16" i="6"/>
  <c r="D17" i="6"/>
  <c r="D18" i="6"/>
  <c r="D19" i="6"/>
  <c r="D20" i="6"/>
  <c r="D21" i="6"/>
  <c r="D22" i="6"/>
  <c r="D14" i="6"/>
  <c r="F13" i="6"/>
  <c r="E13" i="6"/>
  <c r="C13" i="6"/>
  <c r="B13" i="6"/>
  <c r="G6" i="6"/>
  <c r="G7" i="6"/>
  <c r="G8" i="6"/>
  <c r="G9" i="6"/>
  <c r="G10" i="6"/>
  <c r="G11" i="6"/>
  <c r="G12" i="6"/>
  <c r="G5" i="6"/>
  <c r="F5" i="6"/>
  <c r="E5" i="6"/>
  <c r="D6" i="6"/>
  <c r="D7" i="6"/>
  <c r="D8" i="6"/>
  <c r="D9" i="6"/>
  <c r="D10" i="6"/>
  <c r="D11" i="6"/>
  <c r="D12" i="6"/>
  <c r="D5" i="6"/>
  <c r="C5" i="6"/>
  <c r="B5" i="6"/>
  <c r="D13" i="6" l="1"/>
  <c r="G13" i="6" s="1"/>
</calcChain>
</file>

<file path=xl/sharedStrings.xml><?xml version="1.0" encoding="utf-8"?>
<sst xmlns="http://schemas.openxmlformats.org/spreadsheetml/2006/main" count="204" uniqueCount="143">
  <si>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</si>
  <si>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</si>
  <si>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</si>
  <si>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</si>
  <si>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</si>
  <si>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</si>
  <si>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</si>
  <si>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</si>
  <si>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</si>
  <si>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</si>
  <si>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</si>
  <si>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</si>
  <si>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</si>
  <si>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</si>
  <si>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</si>
  <si>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</si>
  <si>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</si>
  <si>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</si>
  <si>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</si>
  <si>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</si>
  <si>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</si>
  <si>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</si>
  <si>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</si>
  <si>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</si>
  <si>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</si>
  <si>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</si>
  <si>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</si>
  <si>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</si>
  <si>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</si>
  <si>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</si>
  <si>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</si>
  <si>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</si>
  <si>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</si>
  <si>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</si>
  <si>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</si>
  <si>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</si>
  <si>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</si>
  <si>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</si>
  <si>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</si>
  <si>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</si>
  <si>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</si>
  <si>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</si>
  <si>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</si>
  <si>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</si>
  <si>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</si>
  <si>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</si>
  <si>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</si>
  <si>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</si>
  <si>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</si>
  <si>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</si>
  <si>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</si>
  <si>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</si>
  <si>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</si>
  <si>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</si>
  <si>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</si>
  <si>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</si>
  <si>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</si>
  <si>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</si>
  <si>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</si>
  <si>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</si>
  <si>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</si>
  <si>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</si>
  <si>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</si>
  <si>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</si>
  <si>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</si>
  <si>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</si>
  <si>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</si>
  <si>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</si>
  <si>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</si>
  <si>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</si>
  <si>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</si>
  <si>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</si>
  <si>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</si>
  <si>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</si>
  <si>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</si>
  <si>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</si>
  <si>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</si>
  <si>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</si>
  <si>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</si>
  <si>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</si>
  <si>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</si>
  <si>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</si>
  <si>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</si>
  <si>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</si>
  <si>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</si>
  <si>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</si>
  <si>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</si>
  <si>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</si>
  <si>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</si>
  <si>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</si>
  <si>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</si>
  <si>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</si>
  <si>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</si>
  <si>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</si>
  <si>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</si>
  <si>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</si>
  <si>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</si>
  <si>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</si>
  <si>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</si>
  <si>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</si>
  <si>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</si>
  <si>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</si>
  <si>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</si>
  <si>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</si>
  <si>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</si>
  <si>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</si>
  <si>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</si>
  <si>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</si>
  <si>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</si>
  <si>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</si>
  <si>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</si>
  <si>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</si>
  <si>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</si>
  <si>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</si>
  <si>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</si>
  <si>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</si>
  <si>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</si>
  <si>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</si>
  <si>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</si>
  <si>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</si>
  <si>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</si>
  <si>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</si>
  <si>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</si>
  <si>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</si>
  <si>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</si>
  <si>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</si>
  <si>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</si>
  <si>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</si>
  <si>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Sistema para el Desarrollo Integral de la Familia del Municipio de Tierra Blanca, Gto.
Estado Analítico del Ejercicio del Presupuesto de Egresos
Clasificación por Objeto del Gasto (Capítulo y Concepto)
Del 1 de Enero al 31 de Marzo de 2024</t>
  </si>
  <si>
    <t>Sistema para el Desarrollo Integral de la Familia del Municipio de Tierra Blanca, Gto.
Estado Analítico del Ejercicio del Presupuesto de Egresos
Clasificación Económica (por Tipo de Gasto)
Del 1 de Enero al 31 de Marzo de 2024</t>
  </si>
  <si>
    <t>Sistema para el Desarrollo Integral de la Familia del Municipio de Tierra Blanca, Gto.
Estado Analítico del Ejercicio del Presupuesto de Egresos
Clasificación Administrativa
Del 1 de Enero al 31 de Marzo de 2024</t>
  </si>
  <si>
    <t>31120M40D010000 DIRECCION GENERAL</t>
  </si>
  <si>
    <t>31120M40D020000 SISTEMA DE PROTECCION IN</t>
  </si>
  <si>
    <t>31120M40D030000 DESARROLLO COMUNITARIO (</t>
  </si>
  <si>
    <t>31120M40D040000 ADULTO MAYOR</t>
  </si>
  <si>
    <t>31120M40D060000 ALIMENTARIO</t>
  </si>
  <si>
    <t>31120M40D070000 UNIDAD BASICA DE REHABIL</t>
  </si>
  <si>
    <t>31120M40D080000 DIRECCION Y ATENCION NNA</t>
  </si>
  <si>
    <t>31120M40D100000 ATENCION PSICOLOGICA</t>
  </si>
  <si>
    <t>Sistema para el Desarrollo Integral de la Familia del Municipio de Tierra Blanca, Gto.
Estado Analítico del Ejercicio del Presupuesto de Egresos
Clasificación Administrativa (Poderes)
Del 1 de Enero al 31 de Marzo de 2024</t>
  </si>
  <si>
    <t>Sistema para el Desarrollo Integral de la Familia del Municipio de Tierra Blanca, Gto.
Estado Analítico del Ejercicio del Presupuesto de Egresos
Clasificación Administrativa (Sector Paraestatal)
Del 1 de Enero al 31 de Marzo de 2024</t>
  </si>
  <si>
    <t>Sistema para el Desarrollo Integral de la Familia del Municipio de Tierra Blanca, Gto.
Estado Analítico del Ejercicio del Presupuesto de Egresos
Clasificación Funcional (Finalidad y Función)
Del 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</si>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</sst>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4" fontId="0" fillId="0" borderId="14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2" fillId="0" borderId="14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0" fontId="6" fillId="2" borderId="12" xfId="9" applyFont="1" applyFill="1" applyBorder="1" applyAlignment="1">
      <alignment horizontal="center" vertical="center" wrapText="1"/>
    </xf>
    <xf numFmtId="4" fontId="6" fillId="0" borderId="12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3" xfId="0" applyNumberFormat="1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center"/>
      <protection locked="0"/>
    </xf>
    <xf numFmtId="4" fontId="6" fillId="0" borderId="14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vertical="center"/>
    </xf>
    <xf numFmtId="0" fontId="6" fillId="2" borderId="6" xfId="9" applyFont="1" applyFill="1" applyBorder="1" applyAlignment="1">
      <alignment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opLeftCell="A40" workbookViewId="0">
      <selection activeCell="A79" sqref="A79:XFD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9.5" customHeight="1" x14ac:dyDescent="0.2">
      <c r="A1" s="42" t="s">
        <v>128</v>
      </c>
      <c r="B1" s="43"/>
      <c r="C1" s="43"/>
      <c r="D1" s="43"/>
      <c r="E1" s="43"/>
      <c r="F1" s="43"/>
      <c r="G1" s="44"/>
    </row>
    <row r="2" spans="1:7" x14ac:dyDescent="0.2">
      <c r="A2" s="12"/>
      <c r="B2" s="15" t="s">
        <v>0</v>
      </c>
      <c r="C2" s="16"/>
      <c r="D2" s="16"/>
      <c r="E2" s="16"/>
      <c r="F2" s="17"/>
      <c r="G2" s="45" t="s">
        <v>7</v>
      </c>
    </row>
    <row r="3" spans="1:7" ht="24.95" customHeight="1" x14ac:dyDescent="0.2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6"/>
    </row>
    <row r="4" spans="1:7" x14ac:dyDescent="0.2">
      <c r="A4" s="14"/>
      <c r="B4" s="3">
        <v>1</v>
      </c>
      <c r="C4" s="3">
        <v>2</v>
      </c>
      <c r="D4" s="29" t="s">
        <v>8</v>
      </c>
      <c r="E4" s="3">
        <v>4</v>
      </c>
      <c r="F4" s="3">
        <v>5</v>
      </c>
      <c r="G4" s="29" t="s">
        <v>9</v>
      </c>
    </row>
    <row r="5" spans="1:7" x14ac:dyDescent="0.2">
      <c r="A5" s="26" t="s">
        <v>10</v>
      </c>
      <c r="B5" s="30">
        <f>SUM(B6:B12)</f>
        <v>4002167.9</v>
      </c>
      <c r="C5" s="31">
        <f>SUM(C6:C12)</f>
        <v>796659.12</v>
      </c>
      <c r="D5" s="32">
        <f>B5+C5</f>
        <v>4798827.0199999996</v>
      </c>
      <c r="E5" s="33">
        <f>SUM(E6:E12)</f>
        <v>815956.38</v>
      </c>
      <c r="F5" s="31">
        <f>SUM(F6:F12)</f>
        <v>815956.38</v>
      </c>
      <c r="G5" s="32">
        <f>D5-E5</f>
        <v>3982870.6399999997</v>
      </c>
    </row>
    <row r="6" spans="1:7" x14ac:dyDescent="0.2">
      <c r="A6" s="23" t="s">
        <v>11</v>
      </c>
      <c r="B6" s="27">
        <v>3216027.78</v>
      </c>
      <c r="C6" s="28">
        <v>14.22</v>
      </c>
      <c r="D6" s="4">
        <f t="shared" ref="D6:D12" si="0">B6+C6</f>
        <v>3216042</v>
      </c>
      <c r="E6" s="27">
        <v>729397.63</v>
      </c>
      <c r="F6" s="28">
        <v>729397.63</v>
      </c>
      <c r="G6" s="4">
        <f t="shared" ref="G6:G12" si="1">D6-E6</f>
        <v>2486644.37</v>
      </c>
    </row>
    <row r="7" spans="1:7" x14ac:dyDescent="0.2">
      <c r="A7" s="23" t="s">
        <v>12</v>
      </c>
      <c r="B7" s="27">
        <v>0</v>
      </c>
      <c r="C7" s="28">
        <v>0</v>
      </c>
      <c r="D7" s="4">
        <f t="shared" si="0"/>
        <v>0</v>
      </c>
      <c r="E7" s="27">
        <v>0</v>
      </c>
      <c r="F7" s="28">
        <v>0</v>
      </c>
      <c r="G7" s="4">
        <f t="shared" si="1"/>
        <v>0</v>
      </c>
    </row>
    <row r="8" spans="1:7" x14ac:dyDescent="0.2">
      <c r="A8" s="23" t="s">
        <v>13</v>
      </c>
      <c r="B8" s="27">
        <v>518137.77</v>
      </c>
      <c r="C8" s="28">
        <v>176394.54</v>
      </c>
      <c r="D8" s="4">
        <f t="shared" si="0"/>
        <v>694532.31</v>
      </c>
      <c r="E8" s="27">
        <v>23779.96</v>
      </c>
      <c r="F8" s="28">
        <v>23779.96</v>
      </c>
      <c r="G8" s="4">
        <f t="shared" si="1"/>
        <v>670752.35000000009</v>
      </c>
    </row>
    <row r="9" spans="1:7" x14ac:dyDescent="0.2">
      <c r="A9" s="23" t="s">
        <v>14</v>
      </c>
      <c r="B9" s="27">
        <v>0</v>
      </c>
      <c r="C9" s="28">
        <v>0</v>
      </c>
      <c r="D9" s="4">
        <f t="shared" si="0"/>
        <v>0</v>
      </c>
      <c r="E9" s="27">
        <v>0</v>
      </c>
      <c r="F9" s="28">
        <v>0</v>
      </c>
      <c r="G9" s="4">
        <f t="shared" si="1"/>
        <v>0</v>
      </c>
    </row>
    <row r="10" spans="1:7" x14ac:dyDescent="0.2">
      <c r="A10" s="23" t="s">
        <v>15</v>
      </c>
      <c r="B10" s="27">
        <v>268002.34999999998</v>
      </c>
      <c r="C10" s="28">
        <v>620250.36</v>
      </c>
      <c r="D10" s="4">
        <f t="shared" si="0"/>
        <v>888252.71</v>
      </c>
      <c r="E10" s="27">
        <v>62778.79</v>
      </c>
      <c r="F10" s="28">
        <v>62778.79</v>
      </c>
      <c r="G10" s="4">
        <f t="shared" si="1"/>
        <v>825473.91999999993</v>
      </c>
    </row>
    <row r="11" spans="1:7" x14ac:dyDescent="0.2">
      <c r="A11" s="23" t="s">
        <v>16</v>
      </c>
      <c r="B11" s="27">
        <v>0</v>
      </c>
      <c r="C11" s="28">
        <v>0</v>
      </c>
      <c r="D11" s="4">
        <f t="shared" si="0"/>
        <v>0</v>
      </c>
      <c r="E11" s="27">
        <v>0</v>
      </c>
      <c r="F11" s="28">
        <v>0</v>
      </c>
      <c r="G11" s="4">
        <f t="shared" si="1"/>
        <v>0</v>
      </c>
    </row>
    <row r="12" spans="1:7" x14ac:dyDescent="0.2">
      <c r="A12" s="23" t="s">
        <v>17</v>
      </c>
      <c r="B12" s="27">
        <v>0</v>
      </c>
      <c r="C12" s="28">
        <v>0</v>
      </c>
      <c r="D12" s="4">
        <f t="shared" si="0"/>
        <v>0</v>
      </c>
      <c r="E12" s="27">
        <v>0</v>
      </c>
      <c r="F12" s="28">
        <v>0</v>
      </c>
      <c r="G12" s="4">
        <f t="shared" si="1"/>
        <v>0</v>
      </c>
    </row>
    <row r="13" spans="1:7" x14ac:dyDescent="0.2">
      <c r="A13" s="26" t="s">
        <v>124</v>
      </c>
      <c r="B13" s="32">
        <f>SUM(B14:B22)</f>
        <v>598628.18999999994</v>
      </c>
      <c r="C13" s="32">
        <f>SUM(C14:C22)</f>
        <v>54453.51</v>
      </c>
      <c r="D13" s="32">
        <f>B13+C13</f>
        <v>653081.69999999995</v>
      </c>
      <c r="E13" s="32">
        <f>SUM(E14:E22)</f>
        <v>115474.95</v>
      </c>
      <c r="F13" s="32">
        <f>SUM(F14:F22)</f>
        <v>115474.95</v>
      </c>
      <c r="G13" s="32">
        <f>D13-E13</f>
        <v>537606.75</v>
      </c>
    </row>
    <row r="14" spans="1:7" x14ac:dyDescent="0.2">
      <c r="A14" s="23" t="s">
        <v>18</v>
      </c>
      <c r="B14" s="27">
        <v>126715.22</v>
      </c>
      <c r="C14" s="27">
        <v>2853.22</v>
      </c>
      <c r="D14" s="4">
        <f>B14+C14</f>
        <v>129568.44</v>
      </c>
      <c r="E14" s="27">
        <v>5910.4</v>
      </c>
      <c r="F14" s="27">
        <v>5910.4</v>
      </c>
      <c r="G14" s="4">
        <f>D14-E14</f>
        <v>123658.04000000001</v>
      </c>
    </row>
    <row r="15" spans="1:7" x14ac:dyDescent="0.2">
      <c r="A15" s="23" t="s">
        <v>19</v>
      </c>
      <c r="B15" s="27">
        <v>65412.97</v>
      </c>
      <c r="C15" s="27">
        <v>11900.81</v>
      </c>
      <c r="D15" s="4">
        <f t="shared" ref="D15:D22" si="2">B15+C15</f>
        <v>77313.78</v>
      </c>
      <c r="E15" s="27">
        <v>16081.32</v>
      </c>
      <c r="F15" s="27">
        <v>16081.32</v>
      </c>
      <c r="G15" s="4">
        <f t="shared" ref="G15:G22" si="3">D15-E15</f>
        <v>61232.46</v>
      </c>
    </row>
    <row r="16" spans="1:7" x14ac:dyDescent="0.2">
      <c r="A16" s="23" t="s">
        <v>20</v>
      </c>
      <c r="B16" s="27">
        <v>0</v>
      </c>
      <c r="C16" s="27">
        <v>0</v>
      </c>
      <c r="D16" s="4">
        <f t="shared" si="2"/>
        <v>0</v>
      </c>
      <c r="E16" s="27">
        <v>0</v>
      </c>
      <c r="F16" s="27">
        <v>0</v>
      </c>
      <c r="G16" s="4">
        <f t="shared" si="3"/>
        <v>0</v>
      </c>
    </row>
    <row r="17" spans="1:7" x14ac:dyDescent="0.2">
      <c r="A17" s="23" t="s">
        <v>21</v>
      </c>
      <c r="B17" s="27">
        <v>7000</v>
      </c>
      <c r="C17" s="27">
        <v>0</v>
      </c>
      <c r="D17" s="4">
        <f t="shared" si="2"/>
        <v>7000</v>
      </c>
      <c r="E17" s="27">
        <v>0</v>
      </c>
      <c r="F17" s="27">
        <v>0</v>
      </c>
      <c r="G17" s="4">
        <f t="shared" si="3"/>
        <v>7000</v>
      </c>
    </row>
    <row r="18" spans="1:7" x14ac:dyDescent="0.2">
      <c r="A18" s="23" t="s">
        <v>22</v>
      </c>
      <c r="B18" s="27">
        <v>23500</v>
      </c>
      <c r="C18" s="27">
        <v>25935.47</v>
      </c>
      <c r="D18" s="4">
        <f t="shared" si="2"/>
        <v>49435.47</v>
      </c>
      <c r="E18" s="27">
        <v>3872.06</v>
      </c>
      <c r="F18" s="27">
        <v>3872.06</v>
      </c>
      <c r="G18" s="4">
        <f t="shared" si="3"/>
        <v>45563.41</v>
      </c>
    </row>
    <row r="19" spans="1:7" x14ac:dyDescent="0.2">
      <c r="A19" s="23" t="s">
        <v>23</v>
      </c>
      <c r="B19" s="27">
        <v>287000</v>
      </c>
      <c r="C19" s="27">
        <v>-13.99</v>
      </c>
      <c r="D19" s="4">
        <f t="shared" si="2"/>
        <v>286986.01</v>
      </c>
      <c r="E19" s="27">
        <v>76527.17</v>
      </c>
      <c r="F19" s="27">
        <v>76527.17</v>
      </c>
      <c r="G19" s="4">
        <f t="shared" si="3"/>
        <v>210458.84000000003</v>
      </c>
    </row>
    <row r="20" spans="1:7" x14ac:dyDescent="0.2">
      <c r="A20" s="23" t="s">
        <v>24</v>
      </c>
      <c r="B20" s="27">
        <v>1000</v>
      </c>
      <c r="C20" s="27">
        <v>0</v>
      </c>
      <c r="D20" s="4">
        <f t="shared" si="2"/>
        <v>1000</v>
      </c>
      <c r="E20" s="27">
        <v>0</v>
      </c>
      <c r="F20" s="27">
        <v>0</v>
      </c>
      <c r="G20" s="4">
        <f t="shared" si="3"/>
        <v>1000</v>
      </c>
    </row>
    <row r="21" spans="1:7" x14ac:dyDescent="0.2">
      <c r="A21" s="23" t="s">
        <v>25</v>
      </c>
      <c r="B21" s="27">
        <v>0</v>
      </c>
      <c r="C21" s="27">
        <v>0</v>
      </c>
      <c r="D21" s="4">
        <f t="shared" si="2"/>
        <v>0</v>
      </c>
      <c r="E21" s="27">
        <v>0</v>
      </c>
      <c r="F21" s="27">
        <v>0</v>
      </c>
      <c r="G21" s="4">
        <f t="shared" si="3"/>
        <v>0</v>
      </c>
    </row>
    <row r="22" spans="1:7" x14ac:dyDescent="0.2">
      <c r="A22" s="23" t="s">
        <v>26</v>
      </c>
      <c r="B22" s="27">
        <v>88000</v>
      </c>
      <c r="C22" s="27">
        <v>13778</v>
      </c>
      <c r="D22" s="4">
        <f t="shared" si="2"/>
        <v>101778</v>
      </c>
      <c r="E22" s="27">
        <v>13084</v>
      </c>
      <c r="F22" s="27">
        <v>13084</v>
      </c>
      <c r="G22" s="4">
        <f t="shared" si="3"/>
        <v>88694</v>
      </c>
    </row>
    <row r="23" spans="1:7" x14ac:dyDescent="0.2">
      <c r="A23" s="26" t="s">
        <v>27</v>
      </c>
      <c r="B23" s="32">
        <f>SUM(B24:B32)</f>
        <v>682603.90999999992</v>
      </c>
      <c r="C23" s="32">
        <f>SUM(C24:C32)</f>
        <v>20560.82</v>
      </c>
      <c r="D23" s="32">
        <f>B23+C23</f>
        <v>703164.72999999986</v>
      </c>
      <c r="E23" s="32">
        <f>SUM(E24:E32)</f>
        <v>113052.87</v>
      </c>
      <c r="F23" s="32">
        <f>SUM(F24:F32)</f>
        <v>113052.87</v>
      </c>
      <c r="G23" s="32">
        <f>D23-E23</f>
        <v>590111.85999999987</v>
      </c>
    </row>
    <row r="24" spans="1:7" x14ac:dyDescent="0.2">
      <c r="A24" s="23" t="s">
        <v>28</v>
      </c>
      <c r="B24" s="27">
        <v>107668</v>
      </c>
      <c r="C24" s="27">
        <v>0</v>
      </c>
      <c r="D24" s="4">
        <f t="shared" ref="D24:D32" si="4">B24+C24</f>
        <v>107668</v>
      </c>
      <c r="E24" s="27">
        <v>13860</v>
      </c>
      <c r="F24" s="27">
        <v>13860</v>
      </c>
      <c r="G24" s="4">
        <f t="shared" ref="G24:G32" si="5">D24-E24</f>
        <v>93808</v>
      </c>
    </row>
    <row r="25" spans="1:7" x14ac:dyDescent="0.2">
      <c r="A25" s="23" t="s">
        <v>29</v>
      </c>
      <c r="B25" s="27">
        <v>19600</v>
      </c>
      <c r="C25" s="27">
        <v>0</v>
      </c>
      <c r="D25" s="4">
        <f t="shared" si="4"/>
        <v>19600</v>
      </c>
      <c r="E25" s="27">
        <v>800</v>
      </c>
      <c r="F25" s="27">
        <v>800</v>
      </c>
      <c r="G25" s="4">
        <f t="shared" si="5"/>
        <v>18800</v>
      </c>
    </row>
    <row r="26" spans="1:7" x14ac:dyDescent="0.2">
      <c r="A26" s="23" t="s">
        <v>30</v>
      </c>
      <c r="B26" s="27">
        <v>4400</v>
      </c>
      <c r="C26" s="27">
        <v>0</v>
      </c>
      <c r="D26" s="4">
        <f t="shared" si="4"/>
        <v>4400</v>
      </c>
      <c r="E26" s="27">
        <v>0</v>
      </c>
      <c r="F26" s="27">
        <v>0</v>
      </c>
      <c r="G26" s="4">
        <f t="shared" si="5"/>
        <v>4400</v>
      </c>
    </row>
    <row r="27" spans="1:7" x14ac:dyDescent="0.2">
      <c r="A27" s="23" t="s">
        <v>31</v>
      </c>
      <c r="B27" s="27">
        <v>74026.97</v>
      </c>
      <c r="C27" s="27">
        <v>-4.25</v>
      </c>
      <c r="D27" s="4">
        <f t="shared" si="4"/>
        <v>74022.720000000001</v>
      </c>
      <c r="E27" s="27">
        <v>3597.86</v>
      </c>
      <c r="F27" s="27">
        <v>3597.86</v>
      </c>
      <c r="G27" s="4">
        <f t="shared" si="5"/>
        <v>70424.86</v>
      </c>
    </row>
    <row r="28" spans="1:7" x14ac:dyDescent="0.2">
      <c r="A28" s="23" t="s">
        <v>32</v>
      </c>
      <c r="B28" s="27">
        <v>134500</v>
      </c>
      <c r="C28" s="27">
        <v>20870.07</v>
      </c>
      <c r="D28" s="4">
        <f t="shared" si="4"/>
        <v>155370.07</v>
      </c>
      <c r="E28" s="27">
        <v>26032</v>
      </c>
      <c r="F28" s="27">
        <v>26032</v>
      </c>
      <c r="G28" s="4">
        <f t="shared" si="5"/>
        <v>129338.07</v>
      </c>
    </row>
    <row r="29" spans="1:7" x14ac:dyDescent="0.2">
      <c r="A29" s="23" t="s">
        <v>33</v>
      </c>
      <c r="B29" s="27">
        <v>0</v>
      </c>
      <c r="C29" s="27">
        <v>0</v>
      </c>
      <c r="D29" s="4">
        <f t="shared" si="4"/>
        <v>0</v>
      </c>
      <c r="E29" s="27">
        <v>0</v>
      </c>
      <c r="F29" s="27">
        <v>0</v>
      </c>
      <c r="G29" s="4">
        <f t="shared" si="5"/>
        <v>0</v>
      </c>
    </row>
    <row r="30" spans="1:7" x14ac:dyDescent="0.2">
      <c r="A30" s="23" t="s">
        <v>34</v>
      </c>
      <c r="B30" s="27">
        <v>56600</v>
      </c>
      <c r="C30" s="27">
        <v>2195</v>
      </c>
      <c r="D30" s="4">
        <f t="shared" si="4"/>
        <v>58795</v>
      </c>
      <c r="E30" s="27">
        <v>13013.01</v>
      </c>
      <c r="F30" s="27">
        <v>13013.01</v>
      </c>
      <c r="G30" s="4">
        <f t="shared" si="5"/>
        <v>45781.99</v>
      </c>
    </row>
    <row r="31" spans="1:7" x14ac:dyDescent="0.2">
      <c r="A31" s="23" t="s">
        <v>35</v>
      </c>
      <c r="B31" s="27">
        <v>168000</v>
      </c>
      <c r="C31" s="27">
        <v>-2500</v>
      </c>
      <c r="D31" s="4">
        <f t="shared" si="4"/>
        <v>165500</v>
      </c>
      <c r="E31" s="27">
        <v>40354</v>
      </c>
      <c r="F31" s="27">
        <v>40354</v>
      </c>
      <c r="G31" s="4">
        <f t="shared" si="5"/>
        <v>125146</v>
      </c>
    </row>
    <row r="32" spans="1:7" x14ac:dyDescent="0.2">
      <c r="A32" s="23" t="s">
        <v>36</v>
      </c>
      <c r="B32" s="27">
        <v>117808.94</v>
      </c>
      <c r="C32" s="27">
        <v>0</v>
      </c>
      <c r="D32" s="4">
        <f t="shared" si="4"/>
        <v>117808.94</v>
      </c>
      <c r="E32" s="27">
        <v>15396</v>
      </c>
      <c r="F32" s="27">
        <v>15396</v>
      </c>
      <c r="G32" s="4">
        <f t="shared" si="5"/>
        <v>102412.94</v>
      </c>
    </row>
    <row r="33" spans="1:7" x14ac:dyDescent="0.2">
      <c r="A33" s="26" t="s">
        <v>125</v>
      </c>
      <c r="B33" s="32">
        <f>SUM(B34:B42)</f>
        <v>15000</v>
      </c>
      <c r="C33" s="32">
        <f>SUM(C34:C42)</f>
        <v>20660.46</v>
      </c>
      <c r="D33" s="32">
        <f>B33+C33</f>
        <v>35660.46</v>
      </c>
      <c r="E33" s="32">
        <f>SUM(E34:E42)</f>
        <v>15223.46</v>
      </c>
      <c r="F33" s="32">
        <f>SUM(F34:F42)</f>
        <v>15223.46</v>
      </c>
      <c r="G33" s="32">
        <f>D33-E33</f>
        <v>20437</v>
      </c>
    </row>
    <row r="34" spans="1:7" x14ac:dyDescent="0.2">
      <c r="A34" s="23" t="s">
        <v>37</v>
      </c>
      <c r="B34" s="27">
        <v>0</v>
      </c>
      <c r="C34" s="27">
        <v>0</v>
      </c>
      <c r="D34" s="4">
        <f t="shared" ref="D34:D42" si="6">B34+C34</f>
        <v>0</v>
      </c>
      <c r="E34" s="27">
        <v>0</v>
      </c>
      <c r="F34" s="27">
        <v>0</v>
      </c>
      <c r="G34" s="4">
        <f t="shared" ref="G34:G76" si="7">D34-E34</f>
        <v>0</v>
      </c>
    </row>
    <row r="35" spans="1:7" x14ac:dyDescent="0.2">
      <c r="A35" s="23" t="s">
        <v>38</v>
      </c>
      <c r="B35" s="27">
        <v>0</v>
      </c>
      <c r="C35" s="27">
        <v>0</v>
      </c>
      <c r="D35" s="4">
        <f t="shared" si="6"/>
        <v>0</v>
      </c>
      <c r="E35" s="27">
        <v>0</v>
      </c>
      <c r="F35" s="27">
        <v>0</v>
      </c>
      <c r="G35" s="4">
        <f t="shared" si="7"/>
        <v>0</v>
      </c>
    </row>
    <row r="36" spans="1:7" x14ac:dyDescent="0.2">
      <c r="A36" s="23" t="s">
        <v>39</v>
      </c>
      <c r="B36" s="27">
        <v>0</v>
      </c>
      <c r="C36" s="27">
        <v>0</v>
      </c>
      <c r="D36" s="4">
        <f t="shared" si="6"/>
        <v>0</v>
      </c>
      <c r="E36" s="27">
        <v>0</v>
      </c>
      <c r="F36" s="27">
        <v>0</v>
      </c>
      <c r="G36" s="4">
        <f t="shared" si="7"/>
        <v>0</v>
      </c>
    </row>
    <row r="37" spans="1:7" x14ac:dyDescent="0.2">
      <c r="A37" s="23" t="s">
        <v>40</v>
      </c>
      <c r="B37" s="27">
        <v>15000</v>
      </c>
      <c r="C37" s="27">
        <v>20660.46</v>
      </c>
      <c r="D37" s="4">
        <f t="shared" si="6"/>
        <v>35660.46</v>
      </c>
      <c r="E37" s="27">
        <v>15223.46</v>
      </c>
      <c r="F37" s="27">
        <v>15223.46</v>
      </c>
      <c r="G37" s="4">
        <f t="shared" si="7"/>
        <v>20437</v>
      </c>
    </row>
    <row r="38" spans="1:7" x14ac:dyDescent="0.2">
      <c r="A38" s="23" t="s">
        <v>41</v>
      </c>
      <c r="B38" s="27">
        <v>0</v>
      </c>
      <c r="C38" s="27">
        <v>0</v>
      </c>
      <c r="D38" s="4">
        <f t="shared" si="6"/>
        <v>0</v>
      </c>
      <c r="E38" s="27">
        <v>0</v>
      </c>
      <c r="F38" s="27">
        <v>0</v>
      </c>
      <c r="G38" s="4">
        <f t="shared" si="7"/>
        <v>0</v>
      </c>
    </row>
    <row r="39" spans="1:7" x14ac:dyDescent="0.2">
      <c r="A39" s="23" t="s">
        <v>42</v>
      </c>
      <c r="B39" s="27">
        <v>0</v>
      </c>
      <c r="C39" s="27">
        <v>0</v>
      </c>
      <c r="D39" s="4">
        <f t="shared" si="6"/>
        <v>0</v>
      </c>
      <c r="E39" s="27">
        <v>0</v>
      </c>
      <c r="F39" s="27">
        <v>0</v>
      </c>
      <c r="G39" s="4">
        <f t="shared" si="7"/>
        <v>0</v>
      </c>
    </row>
    <row r="40" spans="1:7" x14ac:dyDescent="0.2">
      <c r="A40" s="23" t="s">
        <v>43</v>
      </c>
      <c r="B40" s="27">
        <v>0</v>
      </c>
      <c r="C40" s="27">
        <v>0</v>
      </c>
      <c r="D40" s="4">
        <f t="shared" si="6"/>
        <v>0</v>
      </c>
      <c r="E40" s="27">
        <v>0</v>
      </c>
      <c r="F40" s="27">
        <v>0</v>
      </c>
      <c r="G40" s="4">
        <f t="shared" si="7"/>
        <v>0</v>
      </c>
    </row>
    <row r="41" spans="1:7" x14ac:dyDescent="0.2">
      <c r="A41" s="23" t="s">
        <v>44</v>
      </c>
      <c r="B41" s="27">
        <v>0</v>
      </c>
      <c r="C41" s="27">
        <v>0</v>
      </c>
      <c r="D41" s="4">
        <f t="shared" si="6"/>
        <v>0</v>
      </c>
      <c r="E41" s="27">
        <v>0</v>
      </c>
      <c r="F41" s="27">
        <v>0</v>
      </c>
      <c r="G41" s="4">
        <f t="shared" si="7"/>
        <v>0</v>
      </c>
    </row>
    <row r="42" spans="1:7" x14ac:dyDescent="0.2">
      <c r="A42" s="23" t="s">
        <v>45</v>
      </c>
      <c r="B42" s="27">
        <v>0</v>
      </c>
      <c r="C42" s="27">
        <v>0</v>
      </c>
      <c r="D42" s="4">
        <f t="shared" si="6"/>
        <v>0</v>
      </c>
      <c r="E42" s="27">
        <v>0</v>
      </c>
      <c r="F42" s="27">
        <v>0</v>
      </c>
      <c r="G42" s="4">
        <f t="shared" si="7"/>
        <v>0</v>
      </c>
    </row>
    <row r="43" spans="1:7" x14ac:dyDescent="0.2">
      <c r="A43" s="26" t="s">
        <v>126</v>
      </c>
      <c r="B43" s="32">
        <f>SUM(B44:B52)</f>
        <v>44000</v>
      </c>
      <c r="C43" s="32">
        <f>SUM(C44:C52)</f>
        <v>107500</v>
      </c>
      <c r="D43" s="32">
        <f>B43+C43</f>
        <v>151500</v>
      </c>
      <c r="E43" s="32">
        <f>SUM(E44:E52)</f>
        <v>41442</v>
      </c>
      <c r="F43" s="32">
        <f>SUM(F44:F52)</f>
        <v>41442</v>
      </c>
      <c r="G43" s="32">
        <f t="shared" si="7"/>
        <v>110058</v>
      </c>
    </row>
    <row r="44" spans="1:7" x14ac:dyDescent="0.2">
      <c r="A44" s="23" t="s">
        <v>46</v>
      </c>
      <c r="B44" s="27">
        <v>0</v>
      </c>
      <c r="C44" s="27">
        <v>62500</v>
      </c>
      <c r="D44" s="4">
        <f t="shared" ref="D44:D76" si="8">B44+C44</f>
        <v>62500</v>
      </c>
      <c r="E44" s="27">
        <v>5242</v>
      </c>
      <c r="F44" s="27">
        <v>5242</v>
      </c>
      <c r="G44" s="4">
        <f t="shared" si="7"/>
        <v>57258</v>
      </c>
    </row>
    <row r="45" spans="1:7" x14ac:dyDescent="0.2">
      <c r="A45" s="23" t="s">
        <v>47</v>
      </c>
      <c r="B45" s="27">
        <v>0</v>
      </c>
      <c r="C45" s="27">
        <v>0</v>
      </c>
      <c r="D45" s="4">
        <f t="shared" si="8"/>
        <v>0</v>
      </c>
      <c r="E45" s="27">
        <v>0</v>
      </c>
      <c r="F45" s="27">
        <v>0</v>
      </c>
      <c r="G45" s="4">
        <f t="shared" si="7"/>
        <v>0</v>
      </c>
    </row>
    <row r="46" spans="1:7" x14ac:dyDescent="0.2">
      <c r="A46" s="23" t="s">
        <v>48</v>
      </c>
      <c r="B46" s="27">
        <v>44000</v>
      </c>
      <c r="C46" s="27">
        <v>45000</v>
      </c>
      <c r="D46" s="4">
        <f t="shared" si="8"/>
        <v>89000</v>
      </c>
      <c r="E46" s="27">
        <v>36200</v>
      </c>
      <c r="F46" s="27">
        <v>36200</v>
      </c>
      <c r="G46" s="4">
        <f t="shared" si="7"/>
        <v>52800</v>
      </c>
    </row>
    <row r="47" spans="1:7" x14ac:dyDescent="0.2">
      <c r="A47" s="23" t="s">
        <v>49</v>
      </c>
      <c r="B47" s="27">
        <v>0</v>
      </c>
      <c r="C47" s="27">
        <v>0</v>
      </c>
      <c r="D47" s="4">
        <f t="shared" si="8"/>
        <v>0</v>
      </c>
      <c r="E47" s="27">
        <v>0</v>
      </c>
      <c r="F47" s="27">
        <v>0</v>
      </c>
      <c r="G47" s="4">
        <f t="shared" si="7"/>
        <v>0</v>
      </c>
    </row>
    <row r="48" spans="1:7" x14ac:dyDescent="0.2">
      <c r="A48" s="23" t="s">
        <v>50</v>
      </c>
      <c r="B48" s="27">
        <v>0</v>
      </c>
      <c r="C48" s="27">
        <v>0</v>
      </c>
      <c r="D48" s="4">
        <f t="shared" si="8"/>
        <v>0</v>
      </c>
      <c r="E48" s="27">
        <v>0</v>
      </c>
      <c r="F48" s="27">
        <v>0</v>
      </c>
      <c r="G48" s="4">
        <f t="shared" si="7"/>
        <v>0</v>
      </c>
    </row>
    <row r="49" spans="1:7" x14ac:dyDescent="0.2">
      <c r="A49" s="23" t="s">
        <v>51</v>
      </c>
      <c r="B49" s="27">
        <v>0</v>
      </c>
      <c r="C49" s="27">
        <v>0</v>
      </c>
      <c r="D49" s="4">
        <f t="shared" si="8"/>
        <v>0</v>
      </c>
      <c r="E49" s="27">
        <v>0</v>
      </c>
      <c r="F49" s="27">
        <v>0</v>
      </c>
      <c r="G49" s="4">
        <f t="shared" si="7"/>
        <v>0</v>
      </c>
    </row>
    <row r="50" spans="1:7" x14ac:dyDescent="0.2">
      <c r="A50" s="23" t="s">
        <v>52</v>
      </c>
      <c r="B50" s="27">
        <v>0</v>
      </c>
      <c r="C50" s="27">
        <v>0</v>
      </c>
      <c r="D50" s="4">
        <f t="shared" si="8"/>
        <v>0</v>
      </c>
      <c r="E50" s="27">
        <v>0</v>
      </c>
      <c r="F50" s="27">
        <v>0</v>
      </c>
      <c r="G50" s="4">
        <f t="shared" si="7"/>
        <v>0</v>
      </c>
    </row>
    <row r="51" spans="1:7" x14ac:dyDescent="0.2">
      <c r="A51" s="23" t="s">
        <v>53</v>
      </c>
      <c r="B51" s="27">
        <v>0</v>
      </c>
      <c r="C51" s="27">
        <v>0</v>
      </c>
      <c r="D51" s="4">
        <f t="shared" si="8"/>
        <v>0</v>
      </c>
      <c r="E51" s="27">
        <v>0</v>
      </c>
      <c r="F51" s="27">
        <v>0</v>
      </c>
      <c r="G51" s="4">
        <f t="shared" si="7"/>
        <v>0</v>
      </c>
    </row>
    <row r="52" spans="1:7" x14ac:dyDescent="0.2">
      <c r="A52" s="23" t="s">
        <v>54</v>
      </c>
      <c r="B52" s="27">
        <v>0</v>
      </c>
      <c r="C52" s="27">
        <v>0</v>
      </c>
      <c r="D52" s="4">
        <f t="shared" si="8"/>
        <v>0</v>
      </c>
      <c r="E52" s="27">
        <v>0</v>
      </c>
      <c r="F52" s="27">
        <v>0</v>
      </c>
      <c r="G52" s="4">
        <f t="shared" si="7"/>
        <v>0</v>
      </c>
    </row>
    <row r="53" spans="1:7" x14ac:dyDescent="0.2">
      <c r="A53" s="26" t="s">
        <v>55</v>
      </c>
      <c r="B53" s="32">
        <f>SUM(B54:B56)</f>
        <v>0</v>
      </c>
      <c r="C53" s="32">
        <f>SUM(C54:C56)</f>
        <v>0</v>
      </c>
      <c r="D53" s="32">
        <f t="shared" si="8"/>
        <v>0</v>
      </c>
      <c r="E53" s="32">
        <f>SUM(E54:E56)</f>
        <v>0</v>
      </c>
      <c r="F53" s="32">
        <f>SUM(F54:F56)</f>
        <v>0</v>
      </c>
      <c r="G53" s="32">
        <f t="shared" si="7"/>
        <v>0</v>
      </c>
    </row>
    <row r="54" spans="1:7" x14ac:dyDescent="0.2">
      <c r="A54" s="23" t="s">
        <v>56</v>
      </c>
      <c r="B54" s="4">
        <v>0</v>
      </c>
      <c r="C54" s="4">
        <v>0</v>
      </c>
      <c r="D54" s="4">
        <f t="shared" si="8"/>
        <v>0</v>
      </c>
      <c r="E54" s="4">
        <v>0</v>
      </c>
      <c r="F54" s="4">
        <v>0</v>
      </c>
      <c r="G54" s="4">
        <f t="shared" si="7"/>
        <v>0</v>
      </c>
    </row>
    <row r="55" spans="1:7" x14ac:dyDescent="0.2">
      <c r="A55" s="23" t="s">
        <v>57</v>
      </c>
      <c r="B55" s="4">
        <v>0</v>
      </c>
      <c r="C55" s="4">
        <v>0</v>
      </c>
      <c r="D55" s="4">
        <f t="shared" si="8"/>
        <v>0</v>
      </c>
      <c r="E55" s="4">
        <v>0</v>
      </c>
      <c r="F55" s="4">
        <v>0</v>
      </c>
      <c r="G55" s="4">
        <f t="shared" si="7"/>
        <v>0</v>
      </c>
    </row>
    <row r="56" spans="1:7" x14ac:dyDescent="0.2">
      <c r="A56" s="23" t="s">
        <v>58</v>
      </c>
      <c r="B56" s="4">
        <v>0</v>
      </c>
      <c r="C56" s="4">
        <v>0</v>
      </c>
      <c r="D56" s="4">
        <f t="shared" si="8"/>
        <v>0</v>
      </c>
      <c r="E56" s="4">
        <v>0</v>
      </c>
      <c r="F56" s="4">
        <v>0</v>
      </c>
      <c r="G56" s="4">
        <f t="shared" si="7"/>
        <v>0</v>
      </c>
    </row>
    <row r="57" spans="1:7" x14ac:dyDescent="0.2">
      <c r="A57" s="26" t="s">
        <v>122</v>
      </c>
      <c r="B57" s="32">
        <f>SUM(B58:B64)</f>
        <v>0</v>
      </c>
      <c r="C57" s="32">
        <f>SUM(C58:C64)</f>
        <v>0</v>
      </c>
      <c r="D57" s="32">
        <f t="shared" si="8"/>
        <v>0</v>
      </c>
      <c r="E57" s="32">
        <f>SUM(E58:E64)</f>
        <v>0</v>
      </c>
      <c r="F57" s="32">
        <f>SUM(F58:F64)</f>
        <v>0</v>
      </c>
      <c r="G57" s="32">
        <f t="shared" si="7"/>
        <v>0</v>
      </c>
    </row>
    <row r="58" spans="1:7" x14ac:dyDescent="0.2">
      <c r="A58" s="23" t="s">
        <v>59</v>
      </c>
      <c r="B58" s="4">
        <v>0</v>
      </c>
      <c r="C58" s="4">
        <v>0</v>
      </c>
      <c r="D58" s="4">
        <f t="shared" si="8"/>
        <v>0</v>
      </c>
      <c r="E58" s="4">
        <v>0</v>
      </c>
      <c r="F58" s="4">
        <v>0</v>
      </c>
      <c r="G58" s="4">
        <f t="shared" si="7"/>
        <v>0</v>
      </c>
    </row>
    <row r="59" spans="1:7" x14ac:dyDescent="0.2">
      <c r="A59" s="23" t="s">
        <v>60</v>
      </c>
      <c r="B59" s="4">
        <v>0</v>
      </c>
      <c r="C59" s="4">
        <v>0</v>
      </c>
      <c r="D59" s="4">
        <f t="shared" si="8"/>
        <v>0</v>
      </c>
      <c r="E59" s="4">
        <v>0</v>
      </c>
      <c r="F59" s="4">
        <v>0</v>
      </c>
      <c r="G59" s="4">
        <f t="shared" si="7"/>
        <v>0</v>
      </c>
    </row>
    <row r="60" spans="1:7" x14ac:dyDescent="0.2">
      <c r="A60" s="23" t="s">
        <v>61</v>
      </c>
      <c r="B60" s="4">
        <v>0</v>
      </c>
      <c r="C60" s="4">
        <v>0</v>
      </c>
      <c r="D60" s="4">
        <f t="shared" si="8"/>
        <v>0</v>
      </c>
      <c r="E60" s="4">
        <v>0</v>
      </c>
      <c r="F60" s="4">
        <v>0</v>
      </c>
      <c r="G60" s="4">
        <f t="shared" si="7"/>
        <v>0</v>
      </c>
    </row>
    <row r="61" spans="1:7" x14ac:dyDescent="0.2">
      <c r="A61" s="23" t="s">
        <v>62</v>
      </c>
      <c r="B61" s="4">
        <v>0</v>
      </c>
      <c r="C61" s="4">
        <v>0</v>
      </c>
      <c r="D61" s="4">
        <f t="shared" si="8"/>
        <v>0</v>
      </c>
      <c r="E61" s="4">
        <v>0</v>
      </c>
      <c r="F61" s="4">
        <v>0</v>
      </c>
      <c r="G61" s="4">
        <f t="shared" si="7"/>
        <v>0</v>
      </c>
    </row>
    <row r="62" spans="1:7" x14ac:dyDescent="0.2">
      <c r="A62" s="23" t="s">
        <v>63</v>
      </c>
      <c r="B62" s="4">
        <v>0</v>
      </c>
      <c r="C62" s="4">
        <v>0</v>
      </c>
      <c r="D62" s="4">
        <f t="shared" si="8"/>
        <v>0</v>
      </c>
      <c r="E62" s="4">
        <v>0</v>
      </c>
      <c r="F62" s="4">
        <v>0</v>
      </c>
      <c r="G62" s="4">
        <f t="shared" si="7"/>
        <v>0</v>
      </c>
    </row>
    <row r="63" spans="1:7" x14ac:dyDescent="0.2">
      <c r="A63" s="23" t="s">
        <v>64</v>
      </c>
      <c r="B63" s="4">
        <v>0</v>
      </c>
      <c r="C63" s="4">
        <v>0</v>
      </c>
      <c r="D63" s="4">
        <f t="shared" si="8"/>
        <v>0</v>
      </c>
      <c r="E63" s="4">
        <v>0</v>
      </c>
      <c r="F63" s="4">
        <v>0</v>
      </c>
      <c r="G63" s="4">
        <f t="shared" si="7"/>
        <v>0</v>
      </c>
    </row>
    <row r="64" spans="1:7" x14ac:dyDescent="0.2">
      <c r="A64" s="23" t="s">
        <v>65</v>
      </c>
      <c r="B64" s="4">
        <v>0</v>
      </c>
      <c r="C64" s="4">
        <v>0</v>
      </c>
      <c r="D64" s="4">
        <f t="shared" si="8"/>
        <v>0</v>
      </c>
      <c r="E64" s="4">
        <v>0</v>
      </c>
      <c r="F64" s="4">
        <v>0</v>
      </c>
      <c r="G64" s="4">
        <f t="shared" si="7"/>
        <v>0</v>
      </c>
    </row>
    <row r="65" spans="1:8" x14ac:dyDescent="0.2">
      <c r="A65" s="26" t="s">
        <v>123</v>
      </c>
      <c r="B65" s="32">
        <f>SUM(B66:B68)</f>
        <v>0</v>
      </c>
      <c r="C65" s="32">
        <v>0</v>
      </c>
      <c r="D65" s="32">
        <f t="shared" si="8"/>
        <v>0</v>
      </c>
      <c r="E65" s="32">
        <f>SUM(E66:E68)</f>
        <v>0</v>
      </c>
      <c r="F65" s="32">
        <f>SUM(F66:F68)</f>
        <v>0</v>
      </c>
      <c r="G65" s="32">
        <f t="shared" si="7"/>
        <v>0</v>
      </c>
    </row>
    <row r="66" spans="1:8" x14ac:dyDescent="0.2">
      <c r="A66" s="23" t="s">
        <v>66</v>
      </c>
      <c r="B66" s="4">
        <v>0</v>
      </c>
      <c r="C66" s="4">
        <v>0</v>
      </c>
      <c r="D66" s="4">
        <f t="shared" si="8"/>
        <v>0</v>
      </c>
      <c r="E66" s="4">
        <v>0</v>
      </c>
      <c r="F66" s="4">
        <v>0</v>
      </c>
      <c r="G66" s="4">
        <f t="shared" si="7"/>
        <v>0</v>
      </c>
    </row>
    <row r="67" spans="1:8" x14ac:dyDescent="0.2">
      <c r="A67" s="23" t="s">
        <v>67</v>
      </c>
      <c r="B67" s="4">
        <v>0</v>
      </c>
      <c r="C67" s="4">
        <v>0</v>
      </c>
      <c r="D67" s="4">
        <f t="shared" si="8"/>
        <v>0</v>
      </c>
      <c r="E67" s="4">
        <v>0</v>
      </c>
      <c r="F67" s="4">
        <v>0</v>
      </c>
      <c r="G67" s="4">
        <f t="shared" si="7"/>
        <v>0</v>
      </c>
    </row>
    <row r="68" spans="1:8" x14ac:dyDescent="0.2">
      <c r="A68" s="23" t="s">
        <v>68</v>
      </c>
      <c r="B68" s="4">
        <v>0</v>
      </c>
      <c r="C68" s="4">
        <v>0</v>
      </c>
      <c r="D68" s="4">
        <f t="shared" si="8"/>
        <v>0</v>
      </c>
      <c r="E68" s="4">
        <v>0</v>
      </c>
      <c r="F68" s="4">
        <v>0</v>
      </c>
      <c r="G68" s="4">
        <f t="shared" si="7"/>
        <v>0</v>
      </c>
    </row>
    <row r="69" spans="1:8" x14ac:dyDescent="0.2">
      <c r="A69" s="26" t="s">
        <v>69</v>
      </c>
      <c r="B69" s="32">
        <f>SUM(B70:B76)</f>
        <v>0</v>
      </c>
      <c r="C69" s="32">
        <f>SUM(C70:C76)</f>
        <v>0</v>
      </c>
      <c r="D69" s="32">
        <f t="shared" si="8"/>
        <v>0</v>
      </c>
      <c r="E69" s="32">
        <f>SUM(E70:E76)</f>
        <v>0</v>
      </c>
      <c r="F69" s="32">
        <f>SUM(F70:F76)</f>
        <v>0</v>
      </c>
      <c r="G69" s="32">
        <f t="shared" si="7"/>
        <v>0</v>
      </c>
    </row>
    <row r="70" spans="1:8" x14ac:dyDescent="0.2">
      <c r="A70" s="23" t="s">
        <v>70</v>
      </c>
      <c r="B70" s="4">
        <v>0</v>
      </c>
      <c r="C70" s="4">
        <v>0</v>
      </c>
      <c r="D70" s="4">
        <f t="shared" si="8"/>
        <v>0</v>
      </c>
      <c r="E70" s="4">
        <v>0</v>
      </c>
      <c r="F70" s="4">
        <v>0</v>
      </c>
      <c r="G70" s="4">
        <f t="shared" si="7"/>
        <v>0</v>
      </c>
    </row>
    <row r="71" spans="1:8" x14ac:dyDescent="0.2">
      <c r="A71" s="23" t="s">
        <v>71</v>
      </c>
      <c r="B71" s="4">
        <v>0</v>
      </c>
      <c r="C71" s="4">
        <v>0</v>
      </c>
      <c r="D71" s="4">
        <f t="shared" si="8"/>
        <v>0</v>
      </c>
      <c r="E71" s="4">
        <v>0</v>
      </c>
      <c r="F71" s="4">
        <v>0</v>
      </c>
      <c r="G71" s="4">
        <f t="shared" si="7"/>
        <v>0</v>
      </c>
    </row>
    <row r="72" spans="1:8" x14ac:dyDescent="0.2">
      <c r="A72" s="23" t="s">
        <v>72</v>
      </c>
      <c r="B72" s="4">
        <v>0</v>
      </c>
      <c r="C72" s="4">
        <v>0</v>
      </c>
      <c r="D72" s="4">
        <f t="shared" si="8"/>
        <v>0</v>
      </c>
      <c r="E72" s="4">
        <v>0</v>
      </c>
      <c r="F72" s="4">
        <v>0</v>
      </c>
      <c r="G72" s="4">
        <f t="shared" si="7"/>
        <v>0</v>
      </c>
    </row>
    <row r="73" spans="1:8" x14ac:dyDescent="0.2">
      <c r="A73" s="23" t="s">
        <v>73</v>
      </c>
      <c r="B73" s="4">
        <v>0</v>
      </c>
      <c r="C73" s="4">
        <v>0</v>
      </c>
      <c r="D73" s="4">
        <f t="shared" si="8"/>
        <v>0</v>
      </c>
      <c r="E73" s="4">
        <v>0</v>
      </c>
      <c r="F73" s="4">
        <v>0</v>
      </c>
      <c r="G73" s="4">
        <f t="shared" si="7"/>
        <v>0</v>
      </c>
    </row>
    <row r="74" spans="1:8" x14ac:dyDescent="0.2">
      <c r="A74" s="23" t="s">
        <v>74</v>
      </c>
      <c r="B74" s="4">
        <v>0</v>
      </c>
      <c r="C74" s="4">
        <v>0</v>
      </c>
      <c r="D74" s="4">
        <f t="shared" si="8"/>
        <v>0</v>
      </c>
      <c r="E74" s="4">
        <v>0</v>
      </c>
      <c r="F74" s="4">
        <v>0</v>
      </c>
      <c r="G74" s="4">
        <f t="shared" si="7"/>
        <v>0</v>
      </c>
    </row>
    <row r="75" spans="1:8" x14ac:dyDescent="0.2">
      <c r="A75" s="23" t="s">
        <v>75</v>
      </c>
      <c r="B75" s="4">
        <v>0</v>
      </c>
      <c r="C75" s="4">
        <v>0</v>
      </c>
      <c r="D75" s="4">
        <f t="shared" si="8"/>
        <v>0</v>
      </c>
      <c r="E75" s="4">
        <v>0</v>
      </c>
      <c r="F75" s="4">
        <v>0</v>
      </c>
      <c r="G75" s="4">
        <f t="shared" si="7"/>
        <v>0</v>
      </c>
    </row>
    <row r="76" spans="1:8" x14ac:dyDescent="0.2">
      <c r="A76" s="24" t="s">
        <v>76</v>
      </c>
      <c r="B76" s="5">
        <v>0</v>
      </c>
      <c r="C76" s="5">
        <v>0</v>
      </c>
      <c r="D76" s="4">
        <f t="shared" si="8"/>
        <v>0</v>
      </c>
      <c r="E76" s="5">
        <v>0</v>
      </c>
      <c r="F76" s="5">
        <v>0</v>
      </c>
      <c r="G76" s="4">
        <f t="shared" si="7"/>
        <v>0</v>
      </c>
    </row>
    <row r="77" spans="1:8" x14ac:dyDescent="0.2">
      <c r="A77" s="25" t="s">
        <v>77</v>
      </c>
      <c r="B77" s="6">
        <f>B5+B13+B23+B33+B43+B53+B57+B65+B69</f>
        <v>5342400</v>
      </c>
      <c r="C77" s="6">
        <f t="shared" ref="C77:G77" si="9">C5+C13+C23+C33+C43+C53+C57+C65+C69</f>
        <v>999833.90999999992</v>
      </c>
      <c r="D77" s="6">
        <f t="shared" si="9"/>
        <v>6342233.9099999992</v>
      </c>
      <c r="E77" s="6">
        <f t="shared" si="9"/>
        <v>1101149.6599999999</v>
      </c>
      <c r="F77" s="6">
        <f t="shared" si="9"/>
        <v>1101149.6599999999</v>
      </c>
      <c r="G77" s="6">
        <f t="shared" si="9"/>
        <v>5241084.25</v>
      </c>
    </row>
    <row r="79" spans="1:8" x14ac:dyDescent="0.2">
      <c r="A79" s="1" t="s">
        <v>142</v>
      </c>
      <c r="H79" s="39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activeCell="A12" sqref="A12:XFD1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2" t="s">
        <v>129</v>
      </c>
      <c r="B1" s="43"/>
      <c r="C1" s="43"/>
      <c r="D1" s="43"/>
      <c r="E1" s="43"/>
      <c r="F1" s="43"/>
      <c r="G1" s="44"/>
    </row>
    <row r="2" spans="1:7" x14ac:dyDescent="0.2">
      <c r="A2" s="12"/>
      <c r="B2" s="15" t="s">
        <v>0</v>
      </c>
      <c r="C2" s="16"/>
      <c r="D2" s="16"/>
      <c r="E2" s="16"/>
      <c r="F2" s="17"/>
      <c r="G2" s="45" t="s">
        <v>7</v>
      </c>
    </row>
    <row r="3" spans="1:7" ht="24.95" customHeight="1" x14ac:dyDescent="0.2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6"/>
    </row>
    <row r="4" spans="1:7" x14ac:dyDescent="0.2">
      <c r="A4" s="14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22" t="s">
        <v>78</v>
      </c>
      <c r="B5" s="4">
        <v>5298400</v>
      </c>
      <c r="C5" s="4">
        <v>892333.91</v>
      </c>
      <c r="D5" s="4">
        <f>B5+C5</f>
        <v>6190733.9100000001</v>
      </c>
      <c r="E5" s="4">
        <v>1059707.6599999999</v>
      </c>
      <c r="F5" s="4">
        <v>1059707.6599999999</v>
      </c>
      <c r="G5" s="4">
        <f>D5-E5</f>
        <v>5131026.25</v>
      </c>
    </row>
    <row r="6" spans="1:7" x14ac:dyDescent="0.2">
      <c r="A6" s="22" t="s">
        <v>79</v>
      </c>
      <c r="B6" s="4">
        <v>44000</v>
      </c>
      <c r="C6" s="4">
        <v>107500</v>
      </c>
      <c r="D6" s="4">
        <f>B6+C6</f>
        <v>151500</v>
      </c>
      <c r="E6" s="4">
        <v>41442</v>
      </c>
      <c r="F6" s="4">
        <v>41442</v>
      </c>
      <c r="G6" s="4">
        <f>D6-E6</f>
        <v>110058</v>
      </c>
    </row>
    <row r="7" spans="1:7" x14ac:dyDescent="0.2">
      <c r="A7" s="22" t="s">
        <v>80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22" t="s">
        <v>41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7" x14ac:dyDescent="0.2">
      <c r="A9" s="22" t="s">
        <v>66</v>
      </c>
      <c r="B9" s="5">
        <v>0</v>
      </c>
      <c r="C9" s="5">
        <v>0</v>
      </c>
      <c r="D9" s="5">
        <f>B9+C9</f>
        <v>0</v>
      </c>
      <c r="E9" s="5">
        <v>0</v>
      </c>
      <c r="F9" s="5">
        <v>0</v>
      </c>
      <c r="G9" s="5">
        <f>D9-E9</f>
        <v>0</v>
      </c>
    </row>
    <row r="10" spans="1:7" x14ac:dyDescent="0.2">
      <c r="A10" s="34" t="s">
        <v>77</v>
      </c>
      <c r="B10" s="6">
        <f>SUM(B5:B9)</f>
        <v>5342400</v>
      </c>
      <c r="C10" s="6">
        <f t="shared" ref="C10:G10" si="0">SUM(C5:C9)</f>
        <v>999833.91</v>
      </c>
      <c r="D10" s="6">
        <f t="shared" si="0"/>
        <v>6342233.9100000001</v>
      </c>
      <c r="E10" s="6">
        <f t="shared" si="0"/>
        <v>1101149.6599999999</v>
      </c>
      <c r="F10" s="6">
        <f t="shared" si="0"/>
        <v>1101149.6599999999</v>
      </c>
      <c r="G10" s="6">
        <f t="shared" si="0"/>
        <v>5241084.25</v>
      </c>
    </row>
    <row r="12" spans="1:7" x14ac:dyDescent="0.2">
      <c r="A12" s="1" t="s">
        <v>142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opLeftCell="A22" workbookViewId="0">
      <selection activeCell="A42" sqref="A42:XFD4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130</v>
      </c>
      <c r="B1" s="48"/>
      <c r="C1" s="48"/>
      <c r="D1" s="48"/>
      <c r="E1" s="48"/>
      <c r="F1" s="48"/>
      <c r="G1" s="49"/>
    </row>
    <row r="2" spans="1:7" x14ac:dyDescent="0.2">
      <c r="A2" s="12"/>
      <c r="B2" s="15" t="s">
        <v>0</v>
      </c>
      <c r="C2" s="16"/>
      <c r="D2" s="16"/>
      <c r="E2" s="16"/>
      <c r="F2" s="17"/>
      <c r="G2" s="45" t="s">
        <v>7</v>
      </c>
    </row>
    <row r="3" spans="1:7" ht="24.95" customHeight="1" x14ac:dyDescent="0.2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6"/>
    </row>
    <row r="4" spans="1:7" x14ac:dyDescent="0.2">
      <c r="A4" s="14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8"/>
      <c r="B5" s="10"/>
      <c r="C5" s="10"/>
      <c r="D5" s="10"/>
      <c r="E5" s="10"/>
      <c r="F5" s="10"/>
      <c r="G5" s="10"/>
    </row>
    <row r="6" spans="1:7" x14ac:dyDescent="0.2">
      <c r="A6" s="35" t="s">
        <v>131</v>
      </c>
      <c r="B6" s="27">
        <v>1996842.57</v>
      </c>
      <c r="C6" s="27">
        <v>388841</v>
      </c>
      <c r="D6" s="4">
        <f>B6+C6</f>
        <v>2385683.5700000003</v>
      </c>
      <c r="E6" s="27">
        <v>449703.84</v>
      </c>
      <c r="F6" s="27">
        <v>449703.84</v>
      </c>
      <c r="G6" s="4">
        <f>D6-E6</f>
        <v>1935979.7300000002</v>
      </c>
    </row>
    <row r="7" spans="1:7" x14ac:dyDescent="0.2">
      <c r="A7" s="35" t="s">
        <v>132</v>
      </c>
      <c r="B7" s="27">
        <v>199340.16</v>
      </c>
      <c r="C7" s="27">
        <v>33067.370000000003</v>
      </c>
      <c r="D7" s="4">
        <f t="shared" ref="D7:D13" si="0">B7+C7</f>
        <v>232407.53</v>
      </c>
      <c r="E7" s="27">
        <v>39401.08</v>
      </c>
      <c r="F7" s="27">
        <v>39401.08</v>
      </c>
      <c r="G7" s="4">
        <f t="shared" ref="G7:G13" si="1">D7-E7</f>
        <v>193006.45</v>
      </c>
    </row>
    <row r="8" spans="1:7" x14ac:dyDescent="0.2">
      <c r="A8" s="35" t="s">
        <v>133</v>
      </c>
      <c r="B8" s="27">
        <v>406150.94</v>
      </c>
      <c r="C8" s="27">
        <v>58777.46</v>
      </c>
      <c r="D8" s="4">
        <f t="shared" si="0"/>
        <v>464928.4</v>
      </c>
      <c r="E8" s="27">
        <v>75931.39</v>
      </c>
      <c r="F8" s="27">
        <v>75931.39</v>
      </c>
      <c r="G8" s="4">
        <f t="shared" si="1"/>
        <v>388997.01</v>
      </c>
    </row>
    <row r="9" spans="1:7" x14ac:dyDescent="0.2">
      <c r="A9" s="35" t="s">
        <v>134</v>
      </c>
      <c r="B9" s="27">
        <v>707531.56</v>
      </c>
      <c r="C9" s="27">
        <v>90516.17</v>
      </c>
      <c r="D9" s="4">
        <f t="shared" si="0"/>
        <v>798047.7300000001</v>
      </c>
      <c r="E9" s="27">
        <v>150871.51999999999</v>
      </c>
      <c r="F9" s="27">
        <v>150871.51999999999</v>
      </c>
      <c r="G9" s="4">
        <f t="shared" si="1"/>
        <v>647176.21000000008</v>
      </c>
    </row>
    <row r="10" spans="1:7" x14ac:dyDescent="0.2">
      <c r="A10" s="35" t="s">
        <v>135</v>
      </c>
      <c r="B10" s="27">
        <v>843393.87</v>
      </c>
      <c r="C10" s="27">
        <v>139877.32</v>
      </c>
      <c r="D10" s="4">
        <f t="shared" si="0"/>
        <v>983271.19</v>
      </c>
      <c r="E10" s="27">
        <v>122992.69</v>
      </c>
      <c r="F10" s="27">
        <v>122992.69</v>
      </c>
      <c r="G10" s="4">
        <f t="shared" si="1"/>
        <v>860278.5</v>
      </c>
    </row>
    <row r="11" spans="1:7" x14ac:dyDescent="0.2">
      <c r="A11" s="35" t="s">
        <v>136</v>
      </c>
      <c r="B11" s="27">
        <v>558270.66</v>
      </c>
      <c r="C11" s="27">
        <v>172169.04</v>
      </c>
      <c r="D11" s="4">
        <f t="shared" si="0"/>
        <v>730439.70000000007</v>
      </c>
      <c r="E11" s="27">
        <v>151488.15</v>
      </c>
      <c r="F11" s="27">
        <v>151488.15</v>
      </c>
      <c r="G11" s="4">
        <f t="shared" si="1"/>
        <v>578951.55000000005</v>
      </c>
    </row>
    <row r="12" spans="1:7" x14ac:dyDescent="0.2">
      <c r="A12" s="35" t="s">
        <v>137</v>
      </c>
      <c r="B12" s="27">
        <v>122883.46</v>
      </c>
      <c r="C12" s="27">
        <v>18306</v>
      </c>
      <c r="D12" s="4">
        <f t="shared" si="0"/>
        <v>141189.46000000002</v>
      </c>
      <c r="E12" s="27">
        <v>22477.57</v>
      </c>
      <c r="F12" s="27">
        <v>22477.57</v>
      </c>
      <c r="G12" s="4">
        <f t="shared" si="1"/>
        <v>118711.89000000001</v>
      </c>
    </row>
    <row r="13" spans="1:7" x14ac:dyDescent="0.2">
      <c r="A13" s="35" t="s">
        <v>138</v>
      </c>
      <c r="B13" s="27">
        <v>507986.78</v>
      </c>
      <c r="C13" s="27">
        <v>98279.55</v>
      </c>
      <c r="D13" s="4">
        <f t="shared" si="0"/>
        <v>606266.33000000007</v>
      </c>
      <c r="E13" s="27">
        <v>88283.42</v>
      </c>
      <c r="F13" s="27">
        <v>88283.42</v>
      </c>
      <c r="G13" s="4">
        <f t="shared" si="1"/>
        <v>517982.91000000009</v>
      </c>
    </row>
    <row r="14" spans="1:7" x14ac:dyDescent="0.2">
      <c r="A14" s="19"/>
      <c r="B14" s="5"/>
      <c r="C14" s="5"/>
      <c r="D14" s="5"/>
      <c r="E14" s="5"/>
      <c r="F14" s="5"/>
      <c r="G14" s="5"/>
    </row>
    <row r="15" spans="1:7" x14ac:dyDescent="0.2">
      <c r="A15" s="20" t="s">
        <v>77</v>
      </c>
      <c r="B15" s="7">
        <f>SUM(B6:B13)</f>
        <v>5342400</v>
      </c>
      <c r="C15" s="7">
        <f t="shared" ref="C15:G15" si="2">SUM(C6:C13)</f>
        <v>999833.91000000015</v>
      </c>
      <c r="D15" s="7">
        <f t="shared" si="2"/>
        <v>6342233.9100000001</v>
      </c>
      <c r="E15" s="7">
        <f t="shared" si="2"/>
        <v>1101149.6599999999</v>
      </c>
      <c r="F15" s="7">
        <f t="shared" si="2"/>
        <v>1101149.6599999999</v>
      </c>
      <c r="G15" s="7">
        <f t="shared" si="2"/>
        <v>5241084.25</v>
      </c>
    </row>
    <row r="18" spans="1:7" ht="45" customHeight="1" x14ac:dyDescent="0.2">
      <c r="A18" s="42" t="s">
        <v>139</v>
      </c>
      <c r="B18" s="43"/>
      <c r="C18" s="43"/>
      <c r="D18" s="43"/>
      <c r="E18" s="43"/>
      <c r="F18" s="43"/>
      <c r="G18" s="44"/>
    </row>
    <row r="19" spans="1:7" x14ac:dyDescent="0.2">
      <c r="A19" s="50" t="s">
        <v>1</v>
      </c>
      <c r="B19" s="15" t="s">
        <v>0</v>
      </c>
      <c r="C19" s="16"/>
      <c r="D19" s="16"/>
      <c r="E19" s="16"/>
      <c r="F19" s="17"/>
      <c r="G19" s="45" t="s">
        <v>7</v>
      </c>
    </row>
    <row r="20" spans="1:7" ht="22.5" x14ac:dyDescent="0.2">
      <c r="A20" s="51"/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46"/>
    </row>
    <row r="21" spans="1:7" x14ac:dyDescent="0.2">
      <c r="A21" s="52"/>
      <c r="B21" s="3">
        <v>1</v>
      </c>
      <c r="C21" s="3">
        <v>2</v>
      </c>
      <c r="D21" s="3" t="s">
        <v>8</v>
      </c>
      <c r="E21" s="3">
        <v>4</v>
      </c>
      <c r="F21" s="3">
        <v>5</v>
      </c>
      <c r="G21" s="3" t="s">
        <v>9</v>
      </c>
    </row>
    <row r="22" spans="1:7" x14ac:dyDescent="0.2">
      <c r="A22" s="19" t="s">
        <v>81</v>
      </c>
      <c r="B22" s="27">
        <v>0</v>
      </c>
      <c r="C22" s="27">
        <v>0</v>
      </c>
      <c r="D22" s="9">
        <f>B22+C22</f>
        <v>0</v>
      </c>
      <c r="E22" s="27">
        <v>0</v>
      </c>
      <c r="F22" s="27">
        <v>0</v>
      </c>
      <c r="G22" s="9">
        <f>D22-E22</f>
        <v>0</v>
      </c>
    </row>
    <row r="23" spans="1:7" x14ac:dyDescent="0.2">
      <c r="A23" s="19" t="s">
        <v>82</v>
      </c>
      <c r="B23" s="27">
        <v>0</v>
      </c>
      <c r="C23" s="27">
        <v>0</v>
      </c>
      <c r="D23" s="9">
        <f t="shared" ref="D23:D25" si="3">B23+C23</f>
        <v>0</v>
      </c>
      <c r="E23" s="27">
        <v>0</v>
      </c>
      <c r="F23" s="27">
        <v>0</v>
      </c>
      <c r="G23" s="9">
        <f t="shared" ref="G23:G25" si="4">D23-E23</f>
        <v>0</v>
      </c>
    </row>
    <row r="24" spans="1:7" x14ac:dyDescent="0.2">
      <c r="A24" s="19" t="s">
        <v>83</v>
      </c>
      <c r="B24" s="27">
        <v>0</v>
      </c>
      <c r="C24" s="27">
        <v>0</v>
      </c>
      <c r="D24" s="9">
        <f t="shared" si="3"/>
        <v>0</v>
      </c>
      <c r="E24" s="27">
        <v>0</v>
      </c>
      <c r="F24" s="27">
        <v>0</v>
      </c>
      <c r="G24" s="9">
        <f t="shared" si="4"/>
        <v>0</v>
      </c>
    </row>
    <row r="25" spans="1:7" x14ac:dyDescent="0.2">
      <c r="A25" s="19" t="s">
        <v>84</v>
      </c>
      <c r="B25" s="27">
        <v>0</v>
      </c>
      <c r="C25" s="27">
        <v>0</v>
      </c>
      <c r="D25" s="9">
        <f t="shared" si="3"/>
        <v>0</v>
      </c>
      <c r="E25" s="27">
        <v>0</v>
      </c>
      <c r="F25" s="27">
        <v>0</v>
      </c>
      <c r="G25" s="9">
        <f t="shared" si="4"/>
        <v>0</v>
      </c>
    </row>
    <row r="26" spans="1:7" x14ac:dyDescent="0.2">
      <c r="A26" s="20" t="s">
        <v>77</v>
      </c>
      <c r="B26" s="7">
        <f t="shared" ref="B26:G26" si="5">SUM(B22:B25)</f>
        <v>0</v>
      </c>
      <c r="C26" s="7">
        <f t="shared" si="5"/>
        <v>0</v>
      </c>
      <c r="D26" s="7">
        <f t="shared" si="5"/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</row>
    <row r="29" spans="1:7" ht="45" customHeight="1" x14ac:dyDescent="0.2">
      <c r="A29" s="42" t="s">
        <v>140</v>
      </c>
      <c r="B29" s="43"/>
      <c r="C29" s="43"/>
      <c r="D29" s="43"/>
      <c r="E29" s="43"/>
      <c r="F29" s="43"/>
      <c r="G29" s="44"/>
    </row>
    <row r="30" spans="1:7" x14ac:dyDescent="0.2">
      <c r="A30" s="12"/>
      <c r="B30" s="15" t="s">
        <v>0</v>
      </c>
      <c r="C30" s="16"/>
      <c r="D30" s="16"/>
      <c r="E30" s="16"/>
      <c r="F30" s="17"/>
      <c r="G30" s="45" t="s">
        <v>7</v>
      </c>
    </row>
    <row r="31" spans="1:7" ht="22.5" x14ac:dyDescent="0.2">
      <c r="A31" s="13" t="s">
        <v>1</v>
      </c>
      <c r="B31" s="2" t="s">
        <v>2</v>
      </c>
      <c r="C31" s="2" t="s">
        <v>3</v>
      </c>
      <c r="D31" s="2" t="s">
        <v>4</v>
      </c>
      <c r="E31" s="2" t="s">
        <v>5</v>
      </c>
      <c r="F31" s="2" t="s">
        <v>6</v>
      </c>
      <c r="G31" s="46"/>
    </row>
    <row r="32" spans="1:7" x14ac:dyDescent="0.2">
      <c r="A32" s="14"/>
      <c r="B32" s="3">
        <v>1</v>
      </c>
      <c r="C32" s="3">
        <v>2</v>
      </c>
      <c r="D32" s="3" t="s">
        <v>8</v>
      </c>
      <c r="E32" s="3">
        <v>4</v>
      </c>
      <c r="F32" s="3">
        <v>5</v>
      </c>
      <c r="G32" s="3" t="s">
        <v>9</v>
      </c>
    </row>
    <row r="33" spans="1:7" ht="11.25" customHeight="1" x14ac:dyDescent="0.2">
      <c r="A33" s="21" t="s">
        <v>85</v>
      </c>
      <c r="B33" s="27">
        <v>5342400</v>
      </c>
      <c r="C33" s="27">
        <v>999833.91</v>
      </c>
      <c r="D33" s="27">
        <f t="shared" ref="D33:D39" si="6">B33+C33</f>
        <v>6342233.9100000001</v>
      </c>
      <c r="E33" s="27">
        <v>1101149.6599999999</v>
      </c>
      <c r="F33" s="27">
        <v>1101149.6599999999</v>
      </c>
      <c r="G33" s="27">
        <f t="shared" ref="G33:G39" si="7">D33-E33</f>
        <v>5241084.25</v>
      </c>
    </row>
    <row r="34" spans="1:7" ht="11.25" customHeight="1" x14ac:dyDescent="0.2">
      <c r="A34" s="21" t="s">
        <v>86</v>
      </c>
      <c r="B34" s="27">
        <v>0</v>
      </c>
      <c r="C34" s="27">
        <v>0</v>
      </c>
      <c r="D34" s="27">
        <f t="shared" si="6"/>
        <v>0</v>
      </c>
      <c r="E34" s="27">
        <v>0</v>
      </c>
      <c r="F34" s="27">
        <v>0</v>
      </c>
      <c r="G34" s="27">
        <f t="shared" si="7"/>
        <v>0</v>
      </c>
    </row>
    <row r="35" spans="1:7" ht="11.25" customHeight="1" x14ac:dyDescent="0.2">
      <c r="A35" s="21" t="s">
        <v>87</v>
      </c>
      <c r="B35" s="27">
        <v>0</v>
      </c>
      <c r="C35" s="27">
        <v>0</v>
      </c>
      <c r="D35" s="27">
        <f t="shared" si="6"/>
        <v>0</v>
      </c>
      <c r="E35" s="27">
        <v>0</v>
      </c>
      <c r="F35" s="27">
        <v>0</v>
      </c>
      <c r="G35" s="27">
        <f t="shared" si="7"/>
        <v>0</v>
      </c>
    </row>
    <row r="36" spans="1:7" ht="11.25" customHeight="1" x14ac:dyDescent="0.2">
      <c r="A36" s="21" t="s">
        <v>88</v>
      </c>
      <c r="B36" s="27">
        <v>0</v>
      </c>
      <c r="C36" s="27">
        <v>0</v>
      </c>
      <c r="D36" s="27">
        <f t="shared" si="6"/>
        <v>0</v>
      </c>
      <c r="E36" s="27">
        <v>0</v>
      </c>
      <c r="F36" s="27">
        <v>0</v>
      </c>
      <c r="G36" s="27">
        <f t="shared" si="7"/>
        <v>0</v>
      </c>
    </row>
    <row r="37" spans="1:7" ht="11.25" customHeight="1" x14ac:dyDescent="0.2">
      <c r="A37" s="21" t="s">
        <v>89</v>
      </c>
      <c r="B37" s="27">
        <v>0</v>
      </c>
      <c r="C37" s="27">
        <v>0</v>
      </c>
      <c r="D37" s="27">
        <f t="shared" si="6"/>
        <v>0</v>
      </c>
      <c r="E37" s="27">
        <v>0</v>
      </c>
      <c r="F37" s="27">
        <v>0</v>
      </c>
      <c r="G37" s="27">
        <f t="shared" si="7"/>
        <v>0</v>
      </c>
    </row>
    <row r="38" spans="1:7" ht="11.25" customHeight="1" x14ac:dyDescent="0.2">
      <c r="A38" s="21" t="s">
        <v>90</v>
      </c>
      <c r="B38" s="27">
        <v>0</v>
      </c>
      <c r="C38" s="27">
        <v>0</v>
      </c>
      <c r="D38" s="27">
        <f t="shared" si="6"/>
        <v>0</v>
      </c>
      <c r="E38" s="27">
        <v>0</v>
      </c>
      <c r="F38" s="27">
        <v>0</v>
      </c>
      <c r="G38" s="27">
        <f t="shared" si="7"/>
        <v>0</v>
      </c>
    </row>
    <row r="39" spans="1:7" ht="11.25" customHeight="1" x14ac:dyDescent="0.2">
      <c r="A39" s="21" t="s">
        <v>91</v>
      </c>
      <c r="B39" s="27">
        <v>0</v>
      </c>
      <c r="C39" s="27">
        <v>0</v>
      </c>
      <c r="D39" s="27">
        <f t="shared" si="6"/>
        <v>0</v>
      </c>
      <c r="E39" s="27">
        <v>0</v>
      </c>
      <c r="F39" s="27">
        <v>0</v>
      </c>
      <c r="G39" s="27">
        <f t="shared" si="7"/>
        <v>0</v>
      </c>
    </row>
    <row r="40" spans="1:7" x14ac:dyDescent="0.2">
      <c r="A40" s="36" t="s">
        <v>77</v>
      </c>
      <c r="B40" s="7">
        <f>SUM(B33:B39)</f>
        <v>5342400</v>
      </c>
      <c r="C40" s="7">
        <f t="shared" ref="C40:G40" si="8">SUM(C33:C39)</f>
        <v>999833.91</v>
      </c>
      <c r="D40" s="7">
        <f t="shared" si="8"/>
        <v>6342233.9100000001</v>
      </c>
      <c r="E40" s="7">
        <f t="shared" si="8"/>
        <v>1101149.6599999999</v>
      </c>
      <c r="F40" s="7">
        <f t="shared" si="8"/>
        <v>1101149.6599999999</v>
      </c>
      <c r="G40" s="7">
        <f t="shared" si="8"/>
        <v>5241084.25</v>
      </c>
    </row>
    <row r="42" spans="1:7" x14ac:dyDescent="0.2">
      <c r="A42" s="1" t="s">
        <v>142</v>
      </c>
    </row>
  </sheetData>
  <sheetProtection formatCells="0" formatColumns="0" formatRows="0" insertRows="0" deleteRows="0" autoFilter="0"/>
  <mergeCells count="7">
    <mergeCell ref="G2:G3"/>
    <mergeCell ref="G19:G20"/>
    <mergeCell ref="G30:G31"/>
    <mergeCell ref="A1:G1"/>
    <mergeCell ref="A18:G18"/>
    <mergeCell ref="A29:G29"/>
    <mergeCell ref="A19:A2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Normal="100" workbookViewId="0">
      <selection activeCell="H10" sqref="H1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49.5" customHeight="1" x14ac:dyDescent="0.2">
      <c r="A1" s="42" t="s">
        <v>141</v>
      </c>
      <c r="B1" s="53"/>
      <c r="C1" s="53"/>
      <c r="D1" s="53"/>
      <c r="E1" s="53"/>
      <c r="F1" s="53"/>
      <c r="G1" s="54"/>
    </row>
    <row r="2" spans="1:7" x14ac:dyDescent="0.2">
      <c r="A2" s="56"/>
      <c r="B2" s="15" t="s">
        <v>0</v>
      </c>
      <c r="C2" s="16"/>
      <c r="D2" s="16"/>
      <c r="E2" s="16"/>
      <c r="F2" s="17"/>
      <c r="G2" s="45" t="s">
        <v>7</v>
      </c>
    </row>
    <row r="3" spans="1:7" ht="24.95" customHeight="1" x14ac:dyDescent="0.2">
      <c r="A3" s="5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6"/>
    </row>
    <row r="4" spans="1:7" x14ac:dyDescent="0.2">
      <c r="A4" s="5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1" t="s">
        <v>92</v>
      </c>
      <c r="B5" s="37">
        <f t="shared" ref="B5:G5" si="0">SUM(B6:B13)</f>
        <v>2319066.19</v>
      </c>
      <c r="C5" s="37">
        <f t="shared" si="0"/>
        <v>440214.37</v>
      </c>
      <c r="D5" s="37">
        <f t="shared" si="0"/>
        <v>2759280.5600000005</v>
      </c>
      <c r="E5" s="37">
        <f t="shared" si="0"/>
        <v>511582.49000000005</v>
      </c>
      <c r="F5" s="37">
        <f t="shared" si="0"/>
        <v>511582.49000000005</v>
      </c>
      <c r="G5" s="37">
        <f t="shared" si="0"/>
        <v>2247698.0700000003</v>
      </c>
    </row>
    <row r="6" spans="1:7" x14ac:dyDescent="0.2">
      <c r="A6" s="18" t="s">
        <v>93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8" t="s">
        <v>94</v>
      </c>
      <c r="B7" s="27">
        <v>322223.62</v>
      </c>
      <c r="C7" s="27">
        <v>51373.37</v>
      </c>
      <c r="D7" s="27">
        <f t="shared" ref="D7:D13" si="1">B7+C7</f>
        <v>373596.99</v>
      </c>
      <c r="E7" s="27">
        <v>61878.65</v>
      </c>
      <c r="F7" s="27">
        <v>61878.65</v>
      </c>
      <c r="G7" s="27">
        <f t="shared" ref="G7:G13" si="2">D7-E7</f>
        <v>311718.33999999997</v>
      </c>
    </row>
    <row r="8" spans="1:7" x14ac:dyDescent="0.2">
      <c r="A8" s="18" t="s">
        <v>127</v>
      </c>
      <c r="B8" s="27">
        <v>1996842.57</v>
      </c>
      <c r="C8" s="27">
        <v>388841</v>
      </c>
      <c r="D8" s="27">
        <f t="shared" si="1"/>
        <v>2385683.5700000003</v>
      </c>
      <c r="E8" s="27">
        <v>449703.84</v>
      </c>
      <c r="F8" s="27">
        <v>449703.84</v>
      </c>
      <c r="G8" s="27">
        <f t="shared" si="2"/>
        <v>1935979.7300000002</v>
      </c>
    </row>
    <row r="9" spans="1:7" x14ac:dyDescent="0.2">
      <c r="A9" s="18" t="s">
        <v>95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8" t="s">
        <v>96</v>
      </c>
      <c r="B10" s="27">
        <v>0</v>
      </c>
      <c r="C10" s="27">
        <v>0</v>
      </c>
      <c r="D10" s="27">
        <f t="shared" si="1"/>
        <v>0</v>
      </c>
      <c r="E10" s="27">
        <v>0</v>
      </c>
      <c r="F10" s="27">
        <v>0</v>
      </c>
      <c r="G10" s="27">
        <f t="shared" si="2"/>
        <v>0</v>
      </c>
    </row>
    <row r="11" spans="1:7" x14ac:dyDescent="0.2">
      <c r="A11" s="18" t="s">
        <v>97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8" t="s">
        <v>98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8" t="s">
        <v>36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1" t="s">
        <v>99</v>
      </c>
      <c r="B14" s="37">
        <f t="shared" ref="B14:G14" si="3">SUM(B15:B21)</f>
        <v>3023333.81</v>
      </c>
      <c r="C14" s="37">
        <f t="shared" si="3"/>
        <v>559619.54</v>
      </c>
      <c r="D14" s="37">
        <f t="shared" si="3"/>
        <v>3582953.3499999996</v>
      </c>
      <c r="E14" s="37">
        <f t="shared" si="3"/>
        <v>589567.17000000004</v>
      </c>
      <c r="F14" s="37">
        <f t="shared" si="3"/>
        <v>589567.17000000004</v>
      </c>
      <c r="G14" s="37">
        <f t="shared" si="3"/>
        <v>2993386.1799999997</v>
      </c>
    </row>
    <row r="15" spans="1:7" x14ac:dyDescent="0.2">
      <c r="A15" s="18" t="s">
        <v>100</v>
      </c>
      <c r="B15" s="27">
        <v>0</v>
      </c>
      <c r="C15" s="27">
        <v>0</v>
      </c>
      <c r="D15" s="27">
        <f>B15+C15</f>
        <v>0</v>
      </c>
      <c r="E15" s="27">
        <v>0</v>
      </c>
      <c r="F15" s="27">
        <v>0</v>
      </c>
      <c r="G15" s="27">
        <f t="shared" ref="G15:G21" si="4">D15-E15</f>
        <v>0</v>
      </c>
    </row>
    <row r="16" spans="1:7" x14ac:dyDescent="0.2">
      <c r="A16" s="18" t="s">
        <v>101</v>
      </c>
      <c r="B16" s="27">
        <v>406150.94</v>
      </c>
      <c r="C16" s="27">
        <v>58777.46</v>
      </c>
      <c r="D16" s="27">
        <f t="shared" ref="D16:D21" si="5">B16+C16</f>
        <v>464928.4</v>
      </c>
      <c r="E16" s="27">
        <v>75931.39</v>
      </c>
      <c r="F16" s="27">
        <v>75931.39</v>
      </c>
      <c r="G16" s="27">
        <f t="shared" si="4"/>
        <v>388997.01</v>
      </c>
    </row>
    <row r="17" spans="1:7" x14ac:dyDescent="0.2">
      <c r="A17" s="18" t="s">
        <v>102</v>
      </c>
      <c r="B17" s="27">
        <v>1773789</v>
      </c>
      <c r="C17" s="27">
        <v>360964.76</v>
      </c>
      <c r="D17" s="27">
        <f t="shared" si="5"/>
        <v>2134753.7599999998</v>
      </c>
      <c r="E17" s="27">
        <v>390643.09</v>
      </c>
      <c r="F17" s="27">
        <v>390643.09</v>
      </c>
      <c r="G17" s="27">
        <f t="shared" si="4"/>
        <v>1744110.6699999997</v>
      </c>
    </row>
    <row r="18" spans="1:7" x14ac:dyDescent="0.2">
      <c r="A18" s="18" t="s">
        <v>103</v>
      </c>
      <c r="B18" s="27">
        <v>0</v>
      </c>
      <c r="C18" s="27">
        <v>0</v>
      </c>
      <c r="D18" s="27">
        <f t="shared" si="5"/>
        <v>0</v>
      </c>
      <c r="E18" s="27">
        <v>0</v>
      </c>
      <c r="F18" s="27">
        <v>0</v>
      </c>
      <c r="G18" s="27">
        <f t="shared" si="4"/>
        <v>0</v>
      </c>
    </row>
    <row r="19" spans="1:7" x14ac:dyDescent="0.2">
      <c r="A19" s="18" t="s">
        <v>104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8" t="s">
        <v>105</v>
      </c>
      <c r="B20" s="27">
        <v>843393.87</v>
      </c>
      <c r="C20" s="27">
        <v>139877.32</v>
      </c>
      <c r="D20" s="27">
        <f t="shared" si="5"/>
        <v>983271.19</v>
      </c>
      <c r="E20" s="27">
        <v>122992.69</v>
      </c>
      <c r="F20" s="27">
        <v>122992.69</v>
      </c>
      <c r="G20" s="27">
        <f t="shared" si="4"/>
        <v>860278.5</v>
      </c>
    </row>
    <row r="21" spans="1:7" x14ac:dyDescent="0.2">
      <c r="A21" s="18" t="s">
        <v>106</v>
      </c>
      <c r="B21" s="27">
        <v>0</v>
      </c>
      <c r="C21" s="27">
        <v>0</v>
      </c>
      <c r="D21" s="27">
        <f t="shared" si="5"/>
        <v>0</v>
      </c>
      <c r="E21" s="27">
        <v>0</v>
      </c>
      <c r="F21" s="27">
        <v>0</v>
      </c>
      <c r="G21" s="27">
        <f t="shared" si="4"/>
        <v>0</v>
      </c>
    </row>
    <row r="22" spans="1:7" x14ac:dyDescent="0.2">
      <c r="A22" s="11" t="s">
        <v>107</v>
      </c>
      <c r="B22" s="37">
        <f t="shared" ref="B22:G22" si="6">SUM(B23:B31)</f>
        <v>0</v>
      </c>
      <c r="C22" s="37">
        <f t="shared" si="6"/>
        <v>0</v>
      </c>
      <c r="D22" s="37">
        <f t="shared" si="6"/>
        <v>0</v>
      </c>
      <c r="E22" s="37">
        <f t="shared" si="6"/>
        <v>0</v>
      </c>
      <c r="F22" s="37">
        <f t="shared" si="6"/>
        <v>0</v>
      </c>
      <c r="G22" s="37">
        <f t="shared" si="6"/>
        <v>0</v>
      </c>
    </row>
    <row r="23" spans="1:7" x14ac:dyDescent="0.2">
      <c r="A23" s="18" t="s">
        <v>108</v>
      </c>
      <c r="B23" s="27">
        <v>0</v>
      </c>
      <c r="C23" s="27">
        <v>0</v>
      </c>
      <c r="D23" s="27">
        <f>B23+C23</f>
        <v>0</v>
      </c>
      <c r="E23" s="27">
        <v>0</v>
      </c>
      <c r="F23" s="27">
        <v>0</v>
      </c>
      <c r="G23" s="27">
        <f t="shared" ref="G23:G31" si="7">D23-E23</f>
        <v>0</v>
      </c>
    </row>
    <row r="24" spans="1:7" x14ac:dyDescent="0.2">
      <c r="A24" s="18" t="s">
        <v>109</v>
      </c>
      <c r="B24" s="27">
        <v>0</v>
      </c>
      <c r="C24" s="27">
        <v>0</v>
      </c>
      <c r="D24" s="27">
        <f t="shared" ref="D24:D31" si="8">B24+C24</f>
        <v>0</v>
      </c>
      <c r="E24" s="27">
        <v>0</v>
      </c>
      <c r="F24" s="27">
        <v>0</v>
      </c>
      <c r="G24" s="27">
        <f t="shared" si="7"/>
        <v>0</v>
      </c>
    </row>
    <row r="25" spans="1:7" x14ac:dyDescent="0.2">
      <c r="A25" s="18" t="s">
        <v>110</v>
      </c>
      <c r="B25" s="27">
        <v>0</v>
      </c>
      <c r="C25" s="27">
        <v>0</v>
      </c>
      <c r="D25" s="27">
        <f t="shared" si="8"/>
        <v>0</v>
      </c>
      <c r="E25" s="27">
        <v>0</v>
      </c>
      <c r="F25" s="27">
        <v>0</v>
      </c>
      <c r="G25" s="27">
        <f t="shared" si="7"/>
        <v>0</v>
      </c>
    </row>
    <row r="26" spans="1:7" x14ac:dyDescent="0.2">
      <c r="A26" s="18" t="s">
        <v>111</v>
      </c>
      <c r="B26" s="27">
        <v>0</v>
      </c>
      <c r="C26" s="27">
        <v>0</v>
      </c>
      <c r="D26" s="27">
        <f t="shared" si="8"/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8" t="s">
        <v>112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8" t="s">
        <v>113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8" t="s">
        <v>114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8" t="s">
        <v>115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8" t="s">
        <v>116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1" t="s">
        <v>117</v>
      </c>
      <c r="B32" s="37">
        <f t="shared" ref="B32:G32" si="9">SUM(B33:B36)</f>
        <v>0</v>
      </c>
      <c r="C32" s="37">
        <f t="shared" si="9"/>
        <v>0</v>
      </c>
      <c r="D32" s="37">
        <f t="shared" si="9"/>
        <v>0</v>
      </c>
      <c r="E32" s="37">
        <f t="shared" si="9"/>
        <v>0</v>
      </c>
      <c r="F32" s="37">
        <f t="shared" si="9"/>
        <v>0</v>
      </c>
      <c r="G32" s="37">
        <f t="shared" si="9"/>
        <v>0</v>
      </c>
    </row>
    <row r="33" spans="1:7" x14ac:dyDescent="0.2">
      <c r="A33" s="18" t="s">
        <v>118</v>
      </c>
      <c r="B33" s="27">
        <v>0</v>
      </c>
      <c r="C33" s="27">
        <v>0</v>
      </c>
      <c r="D33" s="27">
        <f>B33+C33</f>
        <v>0</v>
      </c>
      <c r="E33" s="27">
        <v>0</v>
      </c>
      <c r="F33" s="27">
        <v>0</v>
      </c>
      <c r="G33" s="27">
        <f t="shared" ref="G33:G36" si="10">D33-E33</f>
        <v>0</v>
      </c>
    </row>
    <row r="34" spans="1:7" x14ac:dyDescent="0.2">
      <c r="A34" s="22" t="s">
        <v>119</v>
      </c>
      <c r="B34" s="27">
        <v>0</v>
      </c>
      <c r="C34" s="27">
        <v>0</v>
      </c>
      <c r="D34" s="27">
        <f t="shared" ref="D34:D36" si="11">B34+C34</f>
        <v>0</v>
      </c>
      <c r="E34" s="27">
        <v>0</v>
      </c>
      <c r="F34" s="27">
        <v>0</v>
      </c>
      <c r="G34" s="27">
        <f t="shared" si="10"/>
        <v>0</v>
      </c>
    </row>
    <row r="35" spans="1:7" x14ac:dyDescent="0.2">
      <c r="A35" s="18" t="s">
        <v>120</v>
      </c>
      <c r="B35" s="27">
        <v>0</v>
      </c>
      <c r="C35" s="27">
        <v>0</v>
      </c>
      <c r="D35" s="27">
        <f t="shared" si="11"/>
        <v>0</v>
      </c>
      <c r="E35" s="27">
        <v>0</v>
      </c>
      <c r="F35" s="27">
        <v>0</v>
      </c>
      <c r="G35" s="27">
        <f t="shared" si="10"/>
        <v>0</v>
      </c>
    </row>
    <row r="36" spans="1:7" x14ac:dyDescent="0.2">
      <c r="A36" s="18" t="s">
        <v>121</v>
      </c>
      <c r="B36" s="27">
        <v>0</v>
      </c>
      <c r="C36" s="27">
        <v>0</v>
      </c>
      <c r="D36" s="27">
        <f t="shared" si="11"/>
        <v>0</v>
      </c>
      <c r="E36" s="27">
        <v>0</v>
      </c>
      <c r="F36" s="27">
        <v>0</v>
      </c>
      <c r="G36" s="27">
        <f t="shared" si="10"/>
        <v>0</v>
      </c>
    </row>
    <row r="37" spans="1:7" x14ac:dyDescent="0.2">
      <c r="A37" s="36" t="s">
        <v>77</v>
      </c>
      <c r="B37" s="38">
        <f t="shared" ref="B37:G37" si="12">SUM(B32+B22+B14+B5)</f>
        <v>5342400</v>
      </c>
      <c r="C37" s="38">
        <f t="shared" si="12"/>
        <v>999833.91</v>
      </c>
      <c r="D37" s="38">
        <f t="shared" si="12"/>
        <v>6342233.9100000001</v>
      </c>
      <c r="E37" s="38">
        <f t="shared" si="12"/>
        <v>1101149.6600000001</v>
      </c>
      <c r="F37" s="38">
        <f t="shared" si="12"/>
        <v>1101149.6600000001</v>
      </c>
      <c r="G37" s="38">
        <f t="shared" si="12"/>
        <v>5241084.25</v>
      </c>
    </row>
    <row r="39" spans="1:7" s="41" customFormat="1" x14ac:dyDescent="0.2">
      <c r="A39" s="40" t="s">
        <v>142</v>
      </c>
      <c r="B39" s="40"/>
      <c r="C39" s="40"/>
      <c r="D39" s="40"/>
      <c r="E39" s="40"/>
      <c r="F39" s="40"/>
      <c r="G39" s="40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2014-02-10T03:37:14Z</dcterms:created>
  <dcterms:modified xsi:type="dcterms:W3CDTF">2024-05-09T20:46:04Z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