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A VALIDACION\"/>
    </mc:Choice>
  </mc:AlternateContent>
  <bookViews>
    <workbookView xWindow="0" yWindow="0" windowWidth="20490" windowHeight="904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C36" i="5"/>
  <c r="D36" i="5"/>
  <c r="E36" i="5"/>
  <c r="F36" i="5"/>
  <c r="G36" i="5"/>
  <c r="B36" i="5"/>
  <c r="C25" i="5"/>
  <c r="D25" i="5"/>
  <c r="E25" i="5"/>
  <c r="F25" i="5"/>
  <c r="G25" i="5"/>
  <c r="B25" i="5"/>
  <c r="C16" i="5"/>
  <c r="D16" i="5"/>
  <c r="E16" i="5"/>
  <c r="F16" i="5"/>
  <c r="G16" i="5"/>
  <c r="B16" i="5"/>
  <c r="D23" i="5"/>
  <c r="G23" i="5" s="1"/>
  <c r="D22" i="5"/>
  <c r="G22" i="5" s="1"/>
  <c r="D21" i="5"/>
  <c r="G21" i="5" s="1"/>
  <c r="G20" i="5"/>
  <c r="D20" i="5"/>
  <c r="D19" i="5"/>
  <c r="G19" i="5" s="1"/>
  <c r="D18" i="5"/>
  <c r="G18" i="5" s="1"/>
  <c r="D17" i="5"/>
  <c r="G17" i="5" s="1"/>
  <c r="C6" i="5"/>
  <c r="D6" i="5"/>
  <c r="E6" i="5"/>
  <c r="F6" i="5"/>
  <c r="G6" i="5"/>
  <c r="B6" i="5"/>
  <c r="G14" i="5"/>
  <c r="D14" i="5"/>
  <c r="G13" i="5"/>
  <c r="D13" i="5"/>
  <c r="G12" i="5"/>
  <c r="D12" i="5"/>
  <c r="D11" i="5"/>
  <c r="G11" i="5" s="1"/>
  <c r="G10" i="5"/>
  <c r="D10" i="5"/>
  <c r="G9" i="5"/>
  <c r="D9" i="5"/>
  <c r="G8" i="5"/>
  <c r="D8" i="5"/>
  <c r="D7" i="5"/>
  <c r="G7" i="5" s="1"/>
  <c r="C52" i="4"/>
  <c r="D52" i="4"/>
  <c r="E52" i="4"/>
  <c r="F52" i="4"/>
  <c r="G52" i="4"/>
  <c r="B52" i="4"/>
  <c r="C30" i="4"/>
  <c r="D30" i="4"/>
  <c r="E30" i="4"/>
  <c r="F30" i="4"/>
  <c r="G30" i="4"/>
  <c r="B30" i="4"/>
  <c r="C16" i="4"/>
  <c r="D16" i="4"/>
  <c r="E16" i="4"/>
  <c r="F16" i="4"/>
  <c r="G16" i="4"/>
  <c r="B16" i="4"/>
  <c r="G14" i="4"/>
  <c r="D14" i="4"/>
  <c r="D13" i="4"/>
  <c r="G13" i="4" s="1"/>
  <c r="D12" i="4"/>
  <c r="G12" i="4" s="1"/>
  <c r="D11" i="4"/>
  <c r="G11" i="4" s="1"/>
  <c r="G10" i="4"/>
  <c r="D10" i="4"/>
  <c r="D9" i="4"/>
  <c r="G9" i="4" s="1"/>
  <c r="D8" i="4"/>
  <c r="G8" i="4" s="1"/>
  <c r="D7" i="4"/>
  <c r="G7" i="4" s="1"/>
  <c r="C16" i="8"/>
  <c r="D16" i="8"/>
  <c r="E16" i="8"/>
  <c r="F16" i="8"/>
  <c r="G16" i="8"/>
  <c r="B16" i="8"/>
  <c r="D14" i="8"/>
  <c r="G14" i="8" s="1"/>
  <c r="D12" i="8"/>
  <c r="G12" i="8" s="1"/>
  <c r="D10" i="8"/>
  <c r="G10" i="8" s="1"/>
  <c r="D8" i="8"/>
  <c r="G8" i="8" s="1"/>
  <c r="D6" i="8"/>
  <c r="G6" i="8" s="1"/>
  <c r="C77" i="6"/>
  <c r="D77" i="6"/>
  <c r="E77" i="6"/>
  <c r="F77" i="6"/>
  <c r="G77" i="6"/>
  <c r="B77" i="6"/>
  <c r="C69" i="6"/>
  <c r="D69" i="6"/>
  <c r="E69" i="6"/>
  <c r="F69" i="6"/>
  <c r="G69" i="6"/>
  <c r="B69" i="6"/>
  <c r="C65" i="6"/>
  <c r="D65" i="6"/>
  <c r="E65" i="6"/>
  <c r="F65" i="6"/>
  <c r="G65" i="6"/>
  <c r="B65" i="6"/>
  <c r="C57" i="6"/>
  <c r="D57" i="6"/>
  <c r="E57" i="6"/>
  <c r="F57" i="6"/>
  <c r="G57" i="6"/>
  <c r="B57" i="6"/>
  <c r="C53" i="6"/>
  <c r="D53" i="6"/>
  <c r="E53" i="6"/>
  <c r="F53" i="6"/>
  <c r="G53" i="6"/>
  <c r="B53" i="6"/>
  <c r="C43" i="6"/>
  <c r="D43" i="6"/>
  <c r="E43" i="6"/>
  <c r="F43" i="6"/>
  <c r="G43" i="6"/>
  <c r="B43" i="6"/>
  <c r="C33" i="6"/>
  <c r="D33" i="6"/>
  <c r="E33" i="6"/>
  <c r="F33" i="6"/>
  <c r="G33" i="6"/>
  <c r="B33" i="6"/>
  <c r="D42" i="6"/>
  <c r="G42" i="6" s="1"/>
  <c r="D41" i="6"/>
  <c r="G41" i="6" s="1"/>
  <c r="G40" i="6"/>
  <c r="D40" i="6"/>
  <c r="G39" i="6"/>
  <c r="D39" i="6"/>
  <c r="D38" i="6"/>
  <c r="G38" i="6" s="1"/>
  <c r="D37" i="6"/>
  <c r="G37" i="6" s="1"/>
  <c r="G36" i="6"/>
  <c r="D36" i="6"/>
  <c r="G35" i="6"/>
  <c r="D35" i="6"/>
  <c r="D34" i="6"/>
  <c r="G34" i="6" s="1"/>
  <c r="C23" i="6"/>
  <c r="D23" i="6"/>
  <c r="E23" i="6"/>
  <c r="F23" i="6"/>
  <c r="G23" i="6"/>
  <c r="B2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C13" i="6"/>
  <c r="D13" i="6"/>
  <c r="E13" i="6"/>
  <c r="F13" i="6"/>
  <c r="G13" i="6"/>
  <c r="B13" i="6"/>
  <c r="D22" i="6"/>
  <c r="G22" i="6" s="1"/>
  <c r="G21" i="6"/>
  <c r="D21" i="6"/>
  <c r="D20" i="6"/>
  <c r="G20" i="6" s="1"/>
  <c r="G19" i="6"/>
  <c r="D19" i="6"/>
  <c r="D18" i="6"/>
  <c r="G18" i="6" s="1"/>
  <c r="G17" i="6"/>
  <c r="D17" i="6"/>
  <c r="D16" i="6"/>
  <c r="G16" i="6" s="1"/>
  <c r="G15" i="6"/>
  <c r="D15" i="6"/>
  <c r="D14" i="6"/>
  <c r="G14" i="6" s="1"/>
  <c r="C5" i="6"/>
  <c r="D5" i="6"/>
  <c r="E5" i="6"/>
  <c r="F5" i="6"/>
  <c r="G5" i="6"/>
  <c r="B5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</calcChain>
</file>

<file path=xl/sharedStrings.xml><?xml version="1.0" encoding="utf-8"?>
<sst xmlns="http://schemas.openxmlformats.org/spreadsheetml/2006/main" count="200" uniqueCount="142">
  <si>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</si>
  <si>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</si>
  <si>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</si>
  <si>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</si>
  <si>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</si>
  <si>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</si>
  <si>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</si>
  <si>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</si>
  <si>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</si>
  <si>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</si>
  <si>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</si>
  <si>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</si>
  <si>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</si>
  <si>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</si>
  <si>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</si>
  <si>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</si>
  <si>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</si>
  <si>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</si>
  <si>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</si>
  <si>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</si>
  <si>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</si>
  <si>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</si>
  <si>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</si>
  <si>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</si>
  <si>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</si>
  <si>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</si>
  <si>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</si>
  <si>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</si>
  <si>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</si>
  <si>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</si>
  <si>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</si>
  <si>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</si>
  <si>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</si>
  <si>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</si>
  <si>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</si>
  <si>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</si>
  <si>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</si>
  <si>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</si>
  <si>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</si>
  <si>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</si>
  <si>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</si>
  <si>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</si>
  <si>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</si>
  <si>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</si>
  <si>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</si>
  <si>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</si>
  <si>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</si>
  <si>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</si>
  <si>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</si>
  <si>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</si>
  <si>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</si>
  <si>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</si>
  <si>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</si>
  <si>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</si>
  <si>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</si>
  <si>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</si>
  <si>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</si>
  <si>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</si>
  <si>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</si>
  <si>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</si>
  <si>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</si>
  <si>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</si>
  <si>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</si>
  <si>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</si>
  <si>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</si>
  <si>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</si>
  <si>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</si>
  <si>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</si>
  <si>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</si>
  <si>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</si>
  <si>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</si>
  <si>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</si>
  <si>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</si>
  <si>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</si>
  <si>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</si>
  <si>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</si>
  <si>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</si>
  <si>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</si>
  <si>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</si>
  <si>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</si>
  <si>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</si>
  <si>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</si>
  <si>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</si>
  <si>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</si>
  <si>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</si>
  <si>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</si>
  <si>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</si>
  <si>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</si>
  <si>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</si>
  <si>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</si>
  <si>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</si>
  <si>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</si>
  <si>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</si>
  <si>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</si>
  <si>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</si>
  <si>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</si>
  <si>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</si>
  <si>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</si>
  <si>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</si>
  <si>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</si>
  <si>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</si>
  <si>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</si>
  <si>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</si>
  <si>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</si>
  <si>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</si>
  <si>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</si>
  <si>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</si>
  <si>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</si>
  <si>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</si>
  <si>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</si>
  <si>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</si>
  <si>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</si>
  <si>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</si>
  <si>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</si>
  <si>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</si>
  <si>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</si>
  <si>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</si>
  <si>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</si>
  <si>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</si>
  <si>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</si>
  <si>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</si>
  <si>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</si>
  <si>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</si>
  <si>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</si>
  <si>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</si>
  <si>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</si>
  <si>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</si>
  <si>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</si>
  <si>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para el Desarrollo Integral de la Familia del Municipio de Tierra Blanca Guanajuato
Estado Analítico del Ejercicio del Presupuesto de Egresos
Clasificación por Objeto del Gasto (Capítulo y Concepto)
Del 1 de Enero al 31 de Marzo de 2023</t>
  </si>
  <si>
    <t>Sistema para el Desarrollo Integral de la Familia del Municipio de Tierra Blanca, Gto.
Estado Analítico del Ejercicio del Presupuesto de Egresos
Clasificación Económica (por Tipo de Gasto)
Del 1 de Enero al 31 de Marzo de 2023</t>
  </si>
  <si>
    <t>Sistema para el Desarrollo Integral de la Familia del Municipio de Tierra Blanca, Gto.
Estado Analítico del Ejercicio del Presupuesto de Egresos
Clasificación Administrativa
Del 1 de Enero al 31 de Marzo de 2023</t>
  </si>
  <si>
    <t>Sistema para el Desarrollo Integral de la Familia del Municipio de Tierra Blanca, Gto.
Estado Analítico del Ejercicio del Presupuesto de Egresos
Clasificación Administrativa (Poderes)
Del 1 de Enero al 31 de Marzo de 2023</t>
  </si>
  <si>
    <t>Sistema para el Desarrollo Integral de la Familia del Municipio de Tierra Blanca, Gto.
Estado Analítico del Ejercicio del Presupuesto de Egresos
Clasificación Administrativa (Sector Paraestatal)
Del 1 de Enero al 31 de Marzo de 2023</t>
  </si>
  <si>
    <t>Sistema para el Desarrollo Integral de la Familia del Municipio de Tierra Blanca, Gto.
Estado Analítico del Ejercicio del Presupuesto de Egresos
Clasificación Funcional (Finalidad y Función)
Del 1 de Enero al 31 de Marzo de 2023</t>
  </si>
  <si>
    <t>31120M40D010000 DIRECCION GENERAL</t>
  </si>
  <si>
    <t>31120M40D020000 SISTEMA DE PROTECCION IN</t>
  </si>
  <si>
    <t>31120M40D030000 DESARROLLO COMUNITARIO (</t>
  </si>
  <si>
    <t>31120M40D040000 ADULTO MAYOR</t>
  </si>
  <si>
    <t>31120M40D060000 ALIMENTARIO</t>
  </si>
  <si>
    <t>31120M40D070000 UNIDAD BASICA DE REHABIL</t>
  </si>
  <si>
    <t>31120M40D080000 DIRECCION Y ATENCION NNA</t>
  </si>
  <si>
    <t>31120M40D090000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</si>
</sst>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14" xfId="0" applyNumberFormat="1" applyFont="1" applyFill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workbookViewId="0">
      <selection activeCell="J11" sqref="J1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5" t="s">
        <v>128</v>
      </c>
      <c r="B1" s="46"/>
      <c r="C1" s="46"/>
      <c r="D1" s="46"/>
      <c r="E1" s="46"/>
      <c r="F1" s="46"/>
      <c r="G1" s="47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3">
        <f>SUM(B6:B12)</f>
        <v>4547858.5599999996</v>
      </c>
      <c r="C5" s="43">
        <f t="shared" ref="C5:G5" si="0">SUM(C6:C12)</f>
        <v>353306.52</v>
      </c>
      <c r="D5" s="43">
        <f t="shared" si="0"/>
        <v>4901165.08</v>
      </c>
      <c r="E5" s="43">
        <f t="shared" si="0"/>
        <v>840585.28</v>
      </c>
      <c r="F5" s="43">
        <f t="shared" si="0"/>
        <v>840585.28</v>
      </c>
      <c r="G5" s="43">
        <f t="shared" si="0"/>
        <v>4060579.8000000003</v>
      </c>
    </row>
    <row r="6" spans="1:7" x14ac:dyDescent="0.2">
      <c r="A6" s="38" t="s">
        <v>11</v>
      </c>
      <c r="B6" s="42">
        <v>3654529.2</v>
      </c>
      <c r="C6" s="42">
        <v>0</v>
      </c>
      <c r="D6" s="42">
        <f t="shared" ref="D6:D12" si="1">B6+C6</f>
        <v>3654529.2</v>
      </c>
      <c r="E6" s="42">
        <v>796195.5</v>
      </c>
      <c r="F6" s="42">
        <v>796195.5</v>
      </c>
      <c r="G6" s="42">
        <f t="shared" ref="G6:G12" si="2">D6-E6</f>
        <v>2858333.7</v>
      </c>
    </row>
    <row r="7" spans="1:7" x14ac:dyDescent="0.2">
      <c r="A7" s="38" t="s">
        <v>12</v>
      </c>
      <c r="B7" s="42">
        <v>0</v>
      </c>
      <c r="C7" s="42">
        <v>0</v>
      </c>
      <c r="D7" s="42">
        <f t="shared" si="1"/>
        <v>0</v>
      </c>
      <c r="E7" s="42">
        <v>0</v>
      </c>
      <c r="F7" s="42">
        <v>0</v>
      </c>
      <c r="G7" s="42">
        <f t="shared" si="2"/>
        <v>0</v>
      </c>
    </row>
    <row r="8" spans="1:7" x14ac:dyDescent="0.2">
      <c r="A8" s="38" t="s">
        <v>13</v>
      </c>
      <c r="B8" s="42">
        <v>588785.26</v>
      </c>
      <c r="C8" s="42">
        <v>93017.52</v>
      </c>
      <c r="D8" s="42">
        <f t="shared" si="1"/>
        <v>681802.78</v>
      </c>
      <c r="E8" s="42">
        <v>7341.28</v>
      </c>
      <c r="F8" s="42">
        <v>7341.28</v>
      </c>
      <c r="G8" s="42">
        <f t="shared" si="2"/>
        <v>674461.5</v>
      </c>
    </row>
    <row r="9" spans="1:7" x14ac:dyDescent="0.2">
      <c r="A9" s="38" t="s">
        <v>14</v>
      </c>
      <c r="B9" s="42">
        <v>0</v>
      </c>
      <c r="C9" s="42">
        <v>0</v>
      </c>
      <c r="D9" s="42">
        <f t="shared" si="1"/>
        <v>0</v>
      </c>
      <c r="E9" s="42">
        <v>0</v>
      </c>
      <c r="F9" s="42">
        <v>0</v>
      </c>
      <c r="G9" s="42">
        <f t="shared" si="2"/>
        <v>0</v>
      </c>
    </row>
    <row r="10" spans="1:7" x14ac:dyDescent="0.2">
      <c r="A10" s="38" t="s">
        <v>15</v>
      </c>
      <c r="B10" s="42">
        <v>304544.09999999998</v>
      </c>
      <c r="C10" s="42">
        <v>260289</v>
      </c>
      <c r="D10" s="42">
        <f t="shared" si="1"/>
        <v>564833.1</v>
      </c>
      <c r="E10" s="42">
        <v>37048.5</v>
      </c>
      <c r="F10" s="42">
        <v>37048.5</v>
      </c>
      <c r="G10" s="42">
        <f t="shared" si="2"/>
        <v>527784.6</v>
      </c>
    </row>
    <row r="11" spans="1:7" x14ac:dyDescent="0.2">
      <c r="A11" s="38" t="s">
        <v>16</v>
      </c>
      <c r="B11" s="42">
        <v>0</v>
      </c>
      <c r="C11" s="42">
        <v>0</v>
      </c>
      <c r="D11" s="42">
        <f t="shared" si="1"/>
        <v>0</v>
      </c>
      <c r="E11" s="42">
        <v>0</v>
      </c>
      <c r="F11" s="42">
        <v>0</v>
      </c>
      <c r="G11" s="42">
        <f t="shared" si="2"/>
        <v>0</v>
      </c>
    </row>
    <row r="12" spans="1:7" x14ac:dyDescent="0.2">
      <c r="A12" s="38" t="s">
        <v>17</v>
      </c>
      <c r="B12" s="42">
        <v>0</v>
      </c>
      <c r="C12" s="42">
        <v>0</v>
      </c>
      <c r="D12" s="42">
        <f t="shared" si="1"/>
        <v>0</v>
      </c>
      <c r="E12" s="42">
        <v>0</v>
      </c>
      <c r="F12" s="42">
        <v>0</v>
      </c>
      <c r="G12" s="42">
        <f t="shared" si="2"/>
        <v>0</v>
      </c>
    </row>
    <row r="13" spans="1:7" x14ac:dyDescent="0.2">
      <c r="A13" s="41" t="s">
        <v>125</v>
      </c>
      <c r="B13" s="44">
        <f>SUM(B14:B22)</f>
        <v>764246.54</v>
      </c>
      <c r="C13" s="44">
        <f t="shared" ref="C13:G13" si="3">SUM(C14:C22)</f>
        <v>71428.12</v>
      </c>
      <c r="D13" s="44">
        <f t="shared" si="3"/>
        <v>835674.65999999992</v>
      </c>
      <c r="E13" s="44">
        <f t="shared" si="3"/>
        <v>127519.56</v>
      </c>
      <c r="F13" s="44">
        <f t="shared" si="3"/>
        <v>127519.56</v>
      </c>
      <c r="G13" s="44">
        <f t="shared" si="3"/>
        <v>708155.1</v>
      </c>
    </row>
    <row r="14" spans="1:7" x14ac:dyDescent="0.2">
      <c r="A14" s="38" t="s">
        <v>18</v>
      </c>
      <c r="B14" s="42">
        <v>172912.12</v>
      </c>
      <c r="C14" s="42">
        <v>0</v>
      </c>
      <c r="D14" s="42">
        <f t="shared" ref="D14:D22" si="4">B14+C14</f>
        <v>172912.12</v>
      </c>
      <c r="E14" s="42">
        <v>19079.990000000002</v>
      </c>
      <c r="F14" s="42">
        <v>19079.990000000002</v>
      </c>
      <c r="G14" s="42">
        <f t="shared" ref="G14:G22" si="5">D14-E14</f>
        <v>153832.13</v>
      </c>
    </row>
    <row r="15" spans="1:7" x14ac:dyDescent="0.2">
      <c r="A15" s="38" t="s">
        <v>19</v>
      </c>
      <c r="B15" s="42">
        <v>59673.62</v>
      </c>
      <c r="C15" s="42">
        <v>5540</v>
      </c>
      <c r="D15" s="42">
        <f t="shared" si="4"/>
        <v>65213.62</v>
      </c>
      <c r="E15" s="42">
        <v>10124.5</v>
      </c>
      <c r="F15" s="42">
        <v>10124.5</v>
      </c>
      <c r="G15" s="42">
        <f t="shared" si="5"/>
        <v>55089.120000000003</v>
      </c>
    </row>
    <row r="16" spans="1:7" x14ac:dyDescent="0.2">
      <c r="A16" s="38" t="s">
        <v>20</v>
      </c>
      <c r="B16" s="42">
        <v>0</v>
      </c>
      <c r="C16" s="42">
        <v>0</v>
      </c>
      <c r="D16" s="42">
        <f t="shared" si="4"/>
        <v>0</v>
      </c>
      <c r="E16" s="42">
        <v>0</v>
      </c>
      <c r="F16" s="42">
        <v>0</v>
      </c>
      <c r="G16" s="42">
        <f t="shared" si="5"/>
        <v>0</v>
      </c>
    </row>
    <row r="17" spans="1:7" x14ac:dyDescent="0.2">
      <c r="A17" s="38" t="s">
        <v>21</v>
      </c>
      <c r="B17" s="42">
        <v>9200</v>
      </c>
      <c r="C17" s="42">
        <v>0</v>
      </c>
      <c r="D17" s="42">
        <f t="shared" si="4"/>
        <v>9200</v>
      </c>
      <c r="E17" s="42">
        <v>1467</v>
      </c>
      <c r="F17" s="42">
        <v>1467</v>
      </c>
      <c r="G17" s="42">
        <f t="shared" si="5"/>
        <v>7733</v>
      </c>
    </row>
    <row r="18" spans="1:7" x14ac:dyDescent="0.2">
      <c r="A18" s="38" t="s">
        <v>22</v>
      </c>
      <c r="B18" s="42">
        <v>72000</v>
      </c>
      <c r="C18" s="42">
        <v>27674.7</v>
      </c>
      <c r="D18" s="42">
        <f t="shared" si="4"/>
        <v>99674.7</v>
      </c>
      <c r="E18" s="42">
        <v>9242.83</v>
      </c>
      <c r="F18" s="42">
        <v>9242.83</v>
      </c>
      <c r="G18" s="42">
        <f t="shared" si="5"/>
        <v>90431.87</v>
      </c>
    </row>
    <row r="19" spans="1:7" x14ac:dyDescent="0.2">
      <c r="A19" s="38" t="s">
        <v>23</v>
      </c>
      <c r="B19" s="42">
        <v>337400</v>
      </c>
      <c r="C19" s="42">
        <v>0</v>
      </c>
      <c r="D19" s="42">
        <f t="shared" si="4"/>
        <v>337400</v>
      </c>
      <c r="E19" s="42">
        <v>81478.64</v>
      </c>
      <c r="F19" s="42">
        <v>81478.64</v>
      </c>
      <c r="G19" s="42">
        <f t="shared" si="5"/>
        <v>255921.36</v>
      </c>
    </row>
    <row r="20" spans="1:7" x14ac:dyDescent="0.2">
      <c r="A20" s="38" t="s">
        <v>24</v>
      </c>
      <c r="B20" s="42">
        <v>20160.8</v>
      </c>
      <c r="C20" s="42">
        <v>38213.42</v>
      </c>
      <c r="D20" s="42">
        <f t="shared" si="4"/>
        <v>58374.22</v>
      </c>
      <c r="E20" s="42">
        <v>6126.6</v>
      </c>
      <c r="F20" s="42">
        <v>6126.6</v>
      </c>
      <c r="G20" s="42">
        <f t="shared" si="5"/>
        <v>52247.62</v>
      </c>
    </row>
    <row r="21" spans="1:7" x14ac:dyDescent="0.2">
      <c r="A21" s="38" t="s">
        <v>25</v>
      </c>
      <c r="B21" s="42">
        <v>0</v>
      </c>
      <c r="C21" s="42">
        <v>0</v>
      </c>
      <c r="D21" s="42">
        <f t="shared" si="4"/>
        <v>0</v>
      </c>
      <c r="E21" s="42">
        <v>0</v>
      </c>
      <c r="F21" s="42">
        <v>0</v>
      </c>
      <c r="G21" s="42">
        <f t="shared" si="5"/>
        <v>0</v>
      </c>
    </row>
    <row r="22" spans="1:7" x14ac:dyDescent="0.2">
      <c r="A22" s="38" t="s">
        <v>26</v>
      </c>
      <c r="B22" s="42">
        <v>92900</v>
      </c>
      <c r="C22" s="42">
        <v>0</v>
      </c>
      <c r="D22" s="42">
        <f t="shared" si="4"/>
        <v>92900</v>
      </c>
      <c r="E22" s="42">
        <v>0</v>
      </c>
      <c r="F22" s="42">
        <v>0</v>
      </c>
      <c r="G22" s="42">
        <f t="shared" si="5"/>
        <v>92900</v>
      </c>
    </row>
    <row r="23" spans="1:7" x14ac:dyDescent="0.2">
      <c r="A23" s="41" t="s">
        <v>27</v>
      </c>
      <c r="B23" s="44">
        <f>SUM(B24:B32)</f>
        <v>716494.9</v>
      </c>
      <c r="C23" s="44">
        <f t="shared" ref="C23:G23" si="6">SUM(C24:C32)</f>
        <v>11000</v>
      </c>
      <c r="D23" s="44">
        <f t="shared" si="6"/>
        <v>727494.9</v>
      </c>
      <c r="E23" s="44">
        <f t="shared" si="6"/>
        <v>109940.06</v>
      </c>
      <c r="F23" s="44">
        <f t="shared" si="6"/>
        <v>109940.06</v>
      </c>
      <c r="G23" s="44">
        <f t="shared" si="6"/>
        <v>617554.84000000008</v>
      </c>
    </row>
    <row r="24" spans="1:7" x14ac:dyDescent="0.2">
      <c r="A24" s="38" t="s">
        <v>28</v>
      </c>
      <c r="B24" s="42">
        <v>97500</v>
      </c>
      <c r="C24" s="42">
        <v>0</v>
      </c>
      <c r="D24" s="42">
        <f t="shared" ref="D24:D32" si="7">B24+C24</f>
        <v>97500</v>
      </c>
      <c r="E24" s="42">
        <v>20312</v>
      </c>
      <c r="F24" s="42">
        <v>20312</v>
      </c>
      <c r="G24" s="42">
        <f t="shared" ref="G24:G32" si="8">D24-E24</f>
        <v>77188</v>
      </c>
    </row>
    <row r="25" spans="1:7" x14ac:dyDescent="0.2">
      <c r="A25" s="38" t="s">
        <v>29</v>
      </c>
      <c r="B25" s="42">
        <v>16000</v>
      </c>
      <c r="C25" s="42">
        <v>0</v>
      </c>
      <c r="D25" s="42">
        <f t="shared" si="7"/>
        <v>16000</v>
      </c>
      <c r="E25" s="42">
        <v>1600</v>
      </c>
      <c r="F25" s="42">
        <v>1600</v>
      </c>
      <c r="G25" s="42">
        <f t="shared" si="8"/>
        <v>14400</v>
      </c>
    </row>
    <row r="26" spans="1:7" x14ac:dyDescent="0.2">
      <c r="A26" s="38" t="s">
        <v>30</v>
      </c>
      <c r="B26" s="42">
        <v>11000</v>
      </c>
      <c r="C26" s="42">
        <v>0</v>
      </c>
      <c r="D26" s="42">
        <f t="shared" si="7"/>
        <v>11000</v>
      </c>
      <c r="E26" s="42">
        <v>1508</v>
      </c>
      <c r="F26" s="42">
        <v>1508</v>
      </c>
      <c r="G26" s="42">
        <f t="shared" si="8"/>
        <v>9492</v>
      </c>
    </row>
    <row r="27" spans="1:7" x14ac:dyDescent="0.2">
      <c r="A27" s="38" t="s">
        <v>31</v>
      </c>
      <c r="B27" s="42">
        <v>79000</v>
      </c>
      <c r="C27" s="42">
        <v>2000</v>
      </c>
      <c r="D27" s="42">
        <f t="shared" si="7"/>
        <v>81000</v>
      </c>
      <c r="E27" s="42">
        <v>9492.1200000000008</v>
      </c>
      <c r="F27" s="42">
        <v>9492.1200000000008</v>
      </c>
      <c r="G27" s="42">
        <f t="shared" si="8"/>
        <v>71507.88</v>
      </c>
    </row>
    <row r="28" spans="1:7" x14ac:dyDescent="0.2">
      <c r="A28" s="38" t="s">
        <v>32</v>
      </c>
      <c r="B28" s="42">
        <v>128500</v>
      </c>
      <c r="C28" s="42">
        <v>0</v>
      </c>
      <c r="D28" s="42">
        <f t="shared" si="7"/>
        <v>128500</v>
      </c>
      <c r="E28" s="42">
        <v>31982.59</v>
      </c>
      <c r="F28" s="42">
        <v>31982.59</v>
      </c>
      <c r="G28" s="42">
        <f t="shared" si="8"/>
        <v>96517.41</v>
      </c>
    </row>
    <row r="29" spans="1:7" x14ac:dyDescent="0.2">
      <c r="A29" s="38" t="s">
        <v>33</v>
      </c>
      <c r="B29" s="42">
        <v>0</v>
      </c>
      <c r="C29" s="42">
        <v>0</v>
      </c>
      <c r="D29" s="42">
        <f t="shared" si="7"/>
        <v>0</v>
      </c>
      <c r="E29" s="42">
        <v>0</v>
      </c>
      <c r="F29" s="42">
        <v>0</v>
      </c>
      <c r="G29" s="42">
        <f t="shared" si="8"/>
        <v>0</v>
      </c>
    </row>
    <row r="30" spans="1:7" x14ac:dyDescent="0.2">
      <c r="A30" s="38" t="s">
        <v>34</v>
      </c>
      <c r="B30" s="42">
        <v>82750</v>
      </c>
      <c r="C30" s="42">
        <v>9000</v>
      </c>
      <c r="D30" s="42">
        <f t="shared" si="7"/>
        <v>91750</v>
      </c>
      <c r="E30" s="42">
        <v>10008.950000000001</v>
      </c>
      <c r="F30" s="42">
        <v>10008.950000000001</v>
      </c>
      <c r="G30" s="42">
        <f t="shared" si="8"/>
        <v>81741.05</v>
      </c>
    </row>
    <row r="31" spans="1:7" x14ac:dyDescent="0.2">
      <c r="A31" s="38" t="s">
        <v>35</v>
      </c>
      <c r="B31" s="42">
        <v>173000</v>
      </c>
      <c r="C31" s="42">
        <v>0</v>
      </c>
      <c r="D31" s="42">
        <f t="shared" si="7"/>
        <v>173000</v>
      </c>
      <c r="E31" s="42">
        <v>19172.400000000001</v>
      </c>
      <c r="F31" s="42">
        <v>19172.400000000001</v>
      </c>
      <c r="G31" s="42">
        <f t="shared" si="8"/>
        <v>153827.6</v>
      </c>
    </row>
    <row r="32" spans="1:7" x14ac:dyDescent="0.2">
      <c r="A32" s="38" t="s">
        <v>36</v>
      </c>
      <c r="B32" s="42">
        <v>128744.9</v>
      </c>
      <c r="C32" s="42">
        <v>0</v>
      </c>
      <c r="D32" s="42">
        <f t="shared" si="7"/>
        <v>128744.9</v>
      </c>
      <c r="E32" s="42">
        <v>15864</v>
      </c>
      <c r="F32" s="42">
        <v>15864</v>
      </c>
      <c r="G32" s="42">
        <f t="shared" si="8"/>
        <v>112880.9</v>
      </c>
    </row>
    <row r="33" spans="1:7" x14ac:dyDescent="0.2">
      <c r="A33" s="41" t="s">
        <v>126</v>
      </c>
      <c r="B33" s="44">
        <f>SUM(B34:B42)</f>
        <v>75000</v>
      </c>
      <c r="C33" s="44">
        <f t="shared" ref="C33:G33" si="9">SUM(C34:C42)</f>
        <v>34602.22</v>
      </c>
      <c r="D33" s="44">
        <f t="shared" si="9"/>
        <v>109602.22</v>
      </c>
      <c r="E33" s="44">
        <f t="shared" si="9"/>
        <v>51622.22</v>
      </c>
      <c r="F33" s="44">
        <f t="shared" si="9"/>
        <v>51622.22</v>
      </c>
      <c r="G33" s="44">
        <f t="shared" si="9"/>
        <v>57980</v>
      </c>
    </row>
    <row r="34" spans="1:7" x14ac:dyDescent="0.2">
      <c r="A34" s="38" t="s">
        <v>37</v>
      </c>
      <c r="B34" s="42">
        <v>0</v>
      </c>
      <c r="C34" s="42">
        <v>0</v>
      </c>
      <c r="D34" s="42">
        <f t="shared" ref="D34:D42" si="10">B34+C34</f>
        <v>0</v>
      </c>
      <c r="E34" s="42">
        <v>0</v>
      </c>
      <c r="F34" s="42">
        <v>0</v>
      </c>
      <c r="G34" s="42">
        <f t="shared" ref="G34:G42" si="11">D34-E34</f>
        <v>0</v>
      </c>
    </row>
    <row r="35" spans="1:7" x14ac:dyDescent="0.2">
      <c r="A35" s="38" t="s">
        <v>38</v>
      </c>
      <c r="B35" s="42">
        <v>0</v>
      </c>
      <c r="C35" s="42">
        <v>0</v>
      </c>
      <c r="D35" s="42">
        <f t="shared" si="10"/>
        <v>0</v>
      </c>
      <c r="E35" s="42">
        <v>0</v>
      </c>
      <c r="F35" s="42">
        <v>0</v>
      </c>
      <c r="G35" s="42">
        <f t="shared" si="11"/>
        <v>0</v>
      </c>
    </row>
    <row r="36" spans="1:7" x14ac:dyDescent="0.2">
      <c r="A36" s="38" t="s">
        <v>39</v>
      </c>
      <c r="B36" s="42">
        <v>0</v>
      </c>
      <c r="C36" s="42">
        <v>0</v>
      </c>
      <c r="D36" s="42">
        <f t="shared" si="10"/>
        <v>0</v>
      </c>
      <c r="E36" s="42">
        <v>0</v>
      </c>
      <c r="F36" s="42">
        <v>0</v>
      </c>
      <c r="G36" s="42">
        <f t="shared" si="11"/>
        <v>0</v>
      </c>
    </row>
    <row r="37" spans="1:7" x14ac:dyDescent="0.2">
      <c r="A37" s="38" t="s">
        <v>40</v>
      </c>
      <c r="B37" s="42">
        <v>75000</v>
      </c>
      <c r="C37" s="42">
        <v>34602.22</v>
      </c>
      <c r="D37" s="42">
        <f t="shared" si="10"/>
        <v>109602.22</v>
      </c>
      <c r="E37" s="42">
        <v>51622.22</v>
      </c>
      <c r="F37" s="42">
        <v>51622.22</v>
      </c>
      <c r="G37" s="42">
        <f t="shared" si="11"/>
        <v>57980</v>
      </c>
    </row>
    <row r="38" spans="1:7" x14ac:dyDescent="0.2">
      <c r="A38" s="38" t="s">
        <v>41</v>
      </c>
      <c r="B38" s="42">
        <v>0</v>
      </c>
      <c r="C38" s="42">
        <v>0</v>
      </c>
      <c r="D38" s="42">
        <f t="shared" si="10"/>
        <v>0</v>
      </c>
      <c r="E38" s="42">
        <v>0</v>
      </c>
      <c r="F38" s="42">
        <v>0</v>
      </c>
      <c r="G38" s="42">
        <f t="shared" si="11"/>
        <v>0</v>
      </c>
    </row>
    <row r="39" spans="1:7" x14ac:dyDescent="0.2">
      <c r="A39" s="38" t="s">
        <v>42</v>
      </c>
      <c r="B39" s="42">
        <v>0</v>
      </c>
      <c r="C39" s="42">
        <v>0</v>
      </c>
      <c r="D39" s="42">
        <f t="shared" si="10"/>
        <v>0</v>
      </c>
      <c r="E39" s="42">
        <v>0</v>
      </c>
      <c r="F39" s="42">
        <v>0</v>
      </c>
      <c r="G39" s="42">
        <f t="shared" si="11"/>
        <v>0</v>
      </c>
    </row>
    <row r="40" spans="1:7" x14ac:dyDescent="0.2">
      <c r="A40" s="38" t="s">
        <v>43</v>
      </c>
      <c r="B40" s="42">
        <v>0</v>
      </c>
      <c r="C40" s="42">
        <v>0</v>
      </c>
      <c r="D40" s="42">
        <f t="shared" si="10"/>
        <v>0</v>
      </c>
      <c r="E40" s="42">
        <v>0</v>
      </c>
      <c r="F40" s="42">
        <v>0</v>
      </c>
      <c r="G40" s="42">
        <f t="shared" si="11"/>
        <v>0</v>
      </c>
    </row>
    <row r="41" spans="1:7" x14ac:dyDescent="0.2">
      <c r="A41" s="38" t="s">
        <v>44</v>
      </c>
      <c r="B41" s="42">
        <v>0</v>
      </c>
      <c r="C41" s="42">
        <v>0</v>
      </c>
      <c r="D41" s="42">
        <f t="shared" si="10"/>
        <v>0</v>
      </c>
      <c r="E41" s="42">
        <v>0</v>
      </c>
      <c r="F41" s="42">
        <v>0</v>
      </c>
      <c r="G41" s="42">
        <f t="shared" si="11"/>
        <v>0</v>
      </c>
    </row>
    <row r="42" spans="1:7" x14ac:dyDescent="0.2">
      <c r="A42" s="38" t="s">
        <v>45</v>
      </c>
      <c r="B42" s="42">
        <v>0</v>
      </c>
      <c r="C42" s="42">
        <v>0</v>
      </c>
      <c r="D42" s="42">
        <f t="shared" si="10"/>
        <v>0</v>
      </c>
      <c r="E42" s="42">
        <v>0</v>
      </c>
      <c r="F42" s="42">
        <v>0</v>
      </c>
      <c r="G42" s="42">
        <f t="shared" si="11"/>
        <v>0</v>
      </c>
    </row>
    <row r="43" spans="1:7" x14ac:dyDescent="0.2">
      <c r="A43" s="41" t="s">
        <v>127</v>
      </c>
      <c r="B43" s="44">
        <f>SUM(B44:B52)</f>
        <v>40000</v>
      </c>
      <c r="C43" s="44">
        <f t="shared" ref="C43:G43" si="12">SUM(C44:C52)</f>
        <v>6000</v>
      </c>
      <c r="D43" s="44">
        <f t="shared" si="12"/>
        <v>46000</v>
      </c>
      <c r="E43" s="44">
        <f t="shared" si="12"/>
        <v>5500</v>
      </c>
      <c r="F43" s="44">
        <f t="shared" si="12"/>
        <v>5500</v>
      </c>
      <c r="G43" s="44">
        <f t="shared" si="12"/>
        <v>40500</v>
      </c>
    </row>
    <row r="44" spans="1:7" x14ac:dyDescent="0.2">
      <c r="A44" s="38" t="s">
        <v>46</v>
      </c>
      <c r="B44" s="6">
        <v>32000</v>
      </c>
      <c r="C44" s="6">
        <v>6000</v>
      </c>
      <c r="D44" s="6">
        <v>38000</v>
      </c>
      <c r="E44" s="6">
        <v>5500</v>
      </c>
      <c r="F44" s="6">
        <v>5500</v>
      </c>
      <c r="G44" s="6">
        <v>32500</v>
      </c>
    </row>
    <row r="45" spans="1:7" x14ac:dyDescent="0.2">
      <c r="A45" s="38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54</v>
      </c>
      <c r="B52" s="6">
        <v>8000</v>
      </c>
      <c r="C52" s="6">
        <v>0</v>
      </c>
      <c r="D52" s="6">
        <v>8000</v>
      </c>
      <c r="E52" s="6">
        <v>0</v>
      </c>
      <c r="F52" s="6">
        <v>0</v>
      </c>
      <c r="G52" s="6">
        <v>8000</v>
      </c>
    </row>
    <row r="53" spans="1:7" x14ac:dyDescent="0.2">
      <c r="A53" s="41" t="s">
        <v>55</v>
      </c>
      <c r="B53" s="44">
        <f>SUM(B54:B56)</f>
        <v>0</v>
      </c>
      <c r="C53" s="44">
        <f t="shared" ref="C53:G53" si="13">SUM(C54:C56)</f>
        <v>0</v>
      </c>
      <c r="D53" s="44">
        <f t="shared" si="13"/>
        <v>0</v>
      </c>
      <c r="E53" s="44">
        <f t="shared" si="13"/>
        <v>0</v>
      </c>
      <c r="F53" s="44">
        <f t="shared" si="13"/>
        <v>0</v>
      </c>
      <c r="G53" s="44">
        <f t="shared" si="13"/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123</v>
      </c>
      <c r="B57" s="44">
        <f>SUM(B58:B64)</f>
        <v>0</v>
      </c>
      <c r="C57" s="44">
        <f t="shared" ref="C57:G57" si="14">SUM(C58:C64)</f>
        <v>0</v>
      </c>
      <c r="D57" s="44">
        <f t="shared" si="14"/>
        <v>0</v>
      </c>
      <c r="E57" s="44">
        <f t="shared" si="14"/>
        <v>0</v>
      </c>
      <c r="F57" s="44">
        <f t="shared" si="14"/>
        <v>0</v>
      </c>
      <c r="G57" s="44">
        <f t="shared" si="14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124</v>
      </c>
      <c r="B65" s="44">
        <f>SUM(B66:B68)</f>
        <v>0</v>
      </c>
      <c r="C65" s="44">
        <f t="shared" ref="C65:G65" si="15">SUM(C66:C68)</f>
        <v>0</v>
      </c>
      <c r="D65" s="44">
        <f t="shared" si="15"/>
        <v>0</v>
      </c>
      <c r="E65" s="44">
        <f t="shared" si="15"/>
        <v>0</v>
      </c>
      <c r="F65" s="44">
        <f t="shared" si="15"/>
        <v>0</v>
      </c>
      <c r="G65" s="44">
        <f t="shared" si="15"/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69</v>
      </c>
      <c r="B69" s="44">
        <f>SUM(B70:B76)</f>
        <v>0</v>
      </c>
      <c r="C69" s="44">
        <f t="shared" ref="C69:G69" si="16">SUM(C70:C76)</f>
        <v>0</v>
      </c>
      <c r="D69" s="44">
        <f t="shared" si="16"/>
        <v>0</v>
      </c>
      <c r="E69" s="44">
        <f t="shared" si="16"/>
        <v>0</v>
      </c>
      <c r="F69" s="44">
        <f t="shared" si="16"/>
        <v>0</v>
      </c>
      <c r="G69" s="44">
        <f t="shared" si="16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77</v>
      </c>
      <c r="B77" s="8">
        <f>SUM(B5+B13+B23+B33+B43+B53+B57+B65+B69)</f>
        <v>6143600</v>
      </c>
      <c r="C77" s="8">
        <f t="shared" ref="C77:G77" si="17">SUM(C5+C13+C23+C33+C43+C53+C57+C65+C69)</f>
        <v>476336.86</v>
      </c>
      <c r="D77" s="8">
        <f t="shared" si="17"/>
        <v>6619936.8600000003</v>
      </c>
      <c r="E77" s="8">
        <f t="shared" si="17"/>
        <v>1135167.1200000001</v>
      </c>
      <c r="F77" s="8">
        <f t="shared" si="17"/>
        <v>1135167.1200000001</v>
      </c>
      <c r="G77" s="8">
        <f t="shared" si="17"/>
        <v>5484769.7400000002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D21" sqref="D2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129</v>
      </c>
      <c r="B1" s="46"/>
      <c r="C1" s="46"/>
      <c r="D1" s="46"/>
      <c r="E1" s="46"/>
      <c r="F1" s="46"/>
      <c r="G1" s="47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6103600</v>
      </c>
      <c r="C6" s="6">
        <v>470336.86</v>
      </c>
      <c r="D6" s="6">
        <f>B6+C6</f>
        <v>6573936.8600000003</v>
      </c>
      <c r="E6" s="6">
        <v>1129667.1200000001</v>
      </c>
      <c r="F6" s="6">
        <v>1129667.1200000001</v>
      </c>
      <c r="G6" s="6">
        <f>D6-E6</f>
        <v>5444269.7400000002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40000</v>
      </c>
      <c r="C8" s="6">
        <v>6000</v>
      </c>
      <c r="D8" s="6">
        <f>B8+C8</f>
        <v>46000</v>
      </c>
      <c r="E8" s="6">
        <v>5500</v>
      </c>
      <c r="F8" s="6">
        <v>5500</v>
      </c>
      <c r="G8" s="6">
        <f>D8-E8</f>
        <v>40500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SUM(B6:B14)</f>
        <v>6143600</v>
      </c>
      <c r="C16" s="8">
        <f t="shared" ref="C16:G16" si="0">SUM(C6:C14)</f>
        <v>476336.86</v>
      </c>
      <c r="D16" s="8">
        <f t="shared" si="0"/>
        <v>6619936.8600000003</v>
      </c>
      <c r="E16" s="8">
        <f t="shared" si="0"/>
        <v>1135167.1200000001</v>
      </c>
      <c r="F16" s="8">
        <f t="shared" si="0"/>
        <v>1135167.1200000001</v>
      </c>
      <c r="G16" s="8">
        <f t="shared" si="0"/>
        <v>5484769.7400000002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workbookViewId="0">
      <selection activeCell="A7" sqref="A7:A14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130</v>
      </c>
      <c r="B1" s="46"/>
      <c r="C1" s="46"/>
      <c r="D1" s="46"/>
      <c r="E1" s="46"/>
      <c r="F1" s="46"/>
      <c r="G1" s="4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8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9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52" t="s">
        <v>134</v>
      </c>
      <c r="B7" s="42">
        <v>2199749.2000000002</v>
      </c>
      <c r="C7" s="42">
        <v>145780</v>
      </c>
      <c r="D7" s="42">
        <f>B7+C7</f>
        <v>2345529.2000000002</v>
      </c>
      <c r="E7" s="42">
        <v>359557.47</v>
      </c>
      <c r="F7" s="42">
        <v>359557.47</v>
      </c>
      <c r="G7" s="42">
        <f>D7-E7</f>
        <v>1985971.7300000002</v>
      </c>
    </row>
    <row r="8" spans="1:7" x14ac:dyDescent="0.2">
      <c r="A8" s="52" t="s">
        <v>135</v>
      </c>
      <c r="B8" s="42">
        <v>198975.2</v>
      </c>
      <c r="C8" s="42">
        <v>21466.1</v>
      </c>
      <c r="D8" s="42">
        <f t="shared" ref="D8:D14" si="0">B8+C8</f>
        <v>220441.30000000002</v>
      </c>
      <c r="E8" s="42">
        <v>42028.11</v>
      </c>
      <c r="F8" s="42">
        <v>42028.11</v>
      </c>
      <c r="G8" s="42">
        <f t="shared" ref="G8:G14" si="1">D8-E8</f>
        <v>178413.19</v>
      </c>
    </row>
    <row r="9" spans="1:7" x14ac:dyDescent="0.2">
      <c r="A9" s="52" t="s">
        <v>136</v>
      </c>
      <c r="B9" s="42">
        <v>382412.08</v>
      </c>
      <c r="C9" s="42">
        <v>19858.8</v>
      </c>
      <c r="D9" s="42">
        <f t="shared" si="0"/>
        <v>402270.88</v>
      </c>
      <c r="E9" s="42">
        <v>75615.8</v>
      </c>
      <c r="F9" s="42">
        <v>75615.8</v>
      </c>
      <c r="G9" s="42">
        <f t="shared" si="1"/>
        <v>326655.08</v>
      </c>
    </row>
    <row r="10" spans="1:7" x14ac:dyDescent="0.2">
      <c r="A10" s="52" t="s">
        <v>137</v>
      </c>
      <c r="B10" s="42">
        <v>693222</v>
      </c>
      <c r="C10" s="42">
        <v>42866.14</v>
      </c>
      <c r="D10" s="42">
        <f t="shared" si="0"/>
        <v>736088.14</v>
      </c>
      <c r="E10" s="42">
        <v>125080.79</v>
      </c>
      <c r="F10" s="42">
        <v>125080.79</v>
      </c>
      <c r="G10" s="42">
        <f t="shared" si="1"/>
        <v>611007.35</v>
      </c>
    </row>
    <row r="11" spans="1:7" x14ac:dyDescent="0.2">
      <c r="A11" s="52" t="s">
        <v>138</v>
      </c>
      <c r="B11" s="42">
        <v>760406.32</v>
      </c>
      <c r="C11" s="42">
        <v>59173.74</v>
      </c>
      <c r="D11" s="42">
        <f t="shared" si="0"/>
        <v>819580.05999999994</v>
      </c>
      <c r="E11" s="42">
        <v>180409.01</v>
      </c>
      <c r="F11" s="42">
        <v>180409.01</v>
      </c>
      <c r="G11" s="42">
        <f t="shared" si="1"/>
        <v>639171.04999999993</v>
      </c>
    </row>
    <row r="12" spans="1:7" x14ac:dyDescent="0.2">
      <c r="A12" s="52" t="s">
        <v>139</v>
      </c>
      <c r="B12" s="42">
        <v>504941.04</v>
      </c>
      <c r="C12" s="42">
        <v>49720.02</v>
      </c>
      <c r="D12" s="42">
        <f t="shared" si="0"/>
        <v>554661.05999999994</v>
      </c>
      <c r="E12" s="42">
        <v>92780.88</v>
      </c>
      <c r="F12" s="42">
        <v>92780.88</v>
      </c>
      <c r="G12" s="42">
        <f t="shared" si="1"/>
        <v>461880.17999999993</v>
      </c>
    </row>
    <row r="13" spans="1:7" x14ac:dyDescent="0.2">
      <c r="A13" s="52" t="s">
        <v>140</v>
      </c>
      <c r="B13" s="42">
        <v>140125.92000000001</v>
      </c>
      <c r="C13" s="42">
        <v>19888.2</v>
      </c>
      <c r="D13" s="42">
        <f t="shared" si="0"/>
        <v>160014.12000000002</v>
      </c>
      <c r="E13" s="42">
        <v>3056.72</v>
      </c>
      <c r="F13" s="42">
        <v>3056.72</v>
      </c>
      <c r="G13" s="42">
        <f t="shared" si="1"/>
        <v>156957.40000000002</v>
      </c>
    </row>
    <row r="14" spans="1:7" x14ac:dyDescent="0.2">
      <c r="A14" s="52" t="s">
        <v>141</v>
      </c>
      <c r="B14" s="42">
        <v>1263768.24</v>
      </c>
      <c r="C14" s="42">
        <v>117583.86</v>
      </c>
      <c r="D14" s="42">
        <f t="shared" si="0"/>
        <v>1381352.1</v>
      </c>
      <c r="E14" s="42">
        <v>256638.34</v>
      </c>
      <c r="F14" s="42">
        <v>256638.34</v>
      </c>
      <c r="G14" s="42">
        <f t="shared" si="1"/>
        <v>1124713.76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>SUM(B7:B15)</f>
        <v>6143600.0000000009</v>
      </c>
      <c r="C16" s="12">
        <f t="shared" ref="C16:G16" si="2">SUM(C7:C15)</f>
        <v>476336.86</v>
      </c>
      <c r="D16" s="12">
        <f t="shared" si="2"/>
        <v>6619936.8599999994</v>
      </c>
      <c r="E16" s="12">
        <f t="shared" si="2"/>
        <v>1135167.1199999999</v>
      </c>
      <c r="F16" s="12">
        <f t="shared" si="2"/>
        <v>1135167.1199999999</v>
      </c>
      <c r="G16" s="12">
        <f t="shared" si="2"/>
        <v>5484769.7400000002</v>
      </c>
    </row>
    <row r="19" spans="1:7" ht="45" customHeight="1" x14ac:dyDescent="0.2">
      <c r="A19" s="45" t="s">
        <v>131</v>
      </c>
      <c r="B19" s="46"/>
      <c r="C19" s="46"/>
      <c r="D19" s="46"/>
      <c r="E19" s="46"/>
      <c r="F19" s="46"/>
      <c r="G19" s="47"/>
    </row>
    <row r="21" spans="1:7" x14ac:dyDescent="0.2">
      <c r="A21" s="24"/>
      <c r="B21" s="27" t="s">
        <v>0</v>
      </c>
      <c r="C21" s="28"/>
      <c r="D21" s="28"/>
      <c r="E21" s="28"/>
      <c r="F21" s="29"/>
      <c r="G21" s="48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9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1" t="s">
        <v>82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1" t="s">
        <v>83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31" t="s">
        <v>84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f>SUM(B25:B29)</f>
        <v>0</v>
      </c>
      <c r="C30" s="12">
        <f t="shared" ref="C30:G30" si="3">SUM(C25:C29)</f>
        <v>0</v>
      </c>
      <c r="D30" s="12">
        <f t="shared" si="3"/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</row>
    <row r="33" spans="1:7" ht="45" customHeight="1" x14ac:dyDescent="0.2">
      <c r="A33" s="45" t="s">
        <v>132</v>
      </c>
      <c r="B33" s="46"/>
      <c r="C33" s="46"/>
      <c r="D33" s="46"/>
      <c r="E33" s="46"/>
      <c r="F33" s="46"/>
      <c r="G33" s="47"/>
    </row>
    <row r="34" spans="1:7" x14ac:dyDescent="0.2">
      <c r="A34" s="24"/>
      <c r="B34" s="27" t="s">
        <v>0</v>
      </c>
      <c r="C34" s="28"/>
      <c r="D34" s="28"/>
      <c r="E34" s="28"/>
      <c r="F34" s="29"/>
      <c r="G34" s="48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9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>
        <v>6143600</v>
      </c>
      <c r="C38" s="17">
        <v>476336.86</v>
      </c>
      <c r="D38" s="17">
        <v>6619936.8600000003</v>
      </c>
      <c r="E38" s="17">
        <v>1135167.1200000001</v>
      </c>
      <c r="F38" s="17">
        <v>1135167.1200000001</v>
      </c>
      <c r="G38" s="17">
        <v>5484769.7400000002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SUM(B37:B51)</f>
        <v>6143600</v>
      </c>
      <c r="C52" s="12">
        <f t="shared" ref="C52:G52" si="4">SUM(C37:C51)</f>
        <v>476336.86</v>
      </c>
      <c r="D52" s="12">
        <f t="shared" si="4"/>
        <v>6619936.8600000003</v>
      </c>
      <c r="E52" s="12">
        <f t="shared" si="4"/>
        <v>1135167.1200000001</v>
      </c>
      <c r="F52" s="12">
        <f t="shared" si="4"/>
        <v>1135167.1200000001</v>
      </c>
      <c r="G52" s="12">
        <f t="shared" si="4"/>
        <v>5484769.7400000002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F46" sqref="F4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133</v>
      </c>
      <c r="B1" s="50"/>
      <c r="C1" s="50"/>
      <c r="D1" s="50"/>
      <c r="E1" s="50"/>
      <c r="F1" s="50"/>
      <c r="G1" s="51"/>
    </row>
    <row r="2" spans="1:7" x14ac:dyDescent="0.2">
      <c r="A2" s="24"/>
      <c r="B2" s="27" t="s">
        <v>0</v>
      </c>
      <c r="C2" s="28"/>
      <c r="D2" s="28"/>
      <c r="E2" s="28"/>
      <c r="F2" s="29"/>
      <c r="G2" s="48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9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4">
        <f>SUM(B7:B14)</f>
        <v>3802618.5600000005</v>
      </c>
      <c r="C6" s="44">
        <f t="shared" ref="C6:G6" si="0">SUM(C7:C14)</f>
        <v>304718.16000000003</v>
      </c>
      <c r="D6" s="44">
        <f t="shared" si="0"/>
        <v>4107336.72</v>
      </c>
      <c r="E6" s="44">
        <f t="shared" si="0"/>
        <v>661280.6399999999</v>
      </c>
      <c r="F6" s="44">
        <f t="shared" si="0"/>
        <v>661280.6399999999</v>
      </c>
      <c r="G6" s="44">
        <f t="shared" si="0"/>
        <v>3446056.08</v>
      </c>
    </row>
    <row r="7" spans="1:7" x14ac:dyDescent="0.2">
      <c r="A7" s="30" t="s">
        <v>93</v>
      </c>
      <c r="B7" s="42">
        <v>0</v>
      </c>
      <c r="C7" s="42">
        <v>0</v>
      </c>
      <c r="D7" s="42">
        <f>B7+C7</f>
        <v>0</v>
      </c>
      <c r="E7" s="42">
        <v>0</v>
      </c>
      <c r="F7" s="42">
        <v>0</v>
      </c>
      <c r="G7" s="42">
        <f>D7-E7</f>
        <v>0</v>
      </c>
    </row>
    <row r="8" spans="1:7" x14ac:dyDescent="0.2">
      <c r="A8" s="30" t="s">
        <v>94</v>
      </c>
      <c r="B8" s="42">
        <v>1602869.36</v>
      </c>
      <c r="C8" s="42">
        <v>158938.16</v>
      </c>
      <c r="D8" s="42">
        <f t="shared" ref="D8:D14" si="1">B8+C8</f>
        <v>1761807.52</v>
      </c>
      <c r="E8" s="42">
        <v>301723.17</v>
      </c>
      <c r="F8" s="42">
        <v>301723.17</v>
      </c>
      <c r="G8" s="42">
        <f t="shared" ref="G8:G14" si="2">D8-E8</f>
        <v>1460084.35</v>
      </c>
    </row>
    <row r="9" spans="1:7" x14ac:dyDescent="0.2">
      <c r="A9" s="30" t="s">
        <v>95</v>
      </c>
      <c r="B9" s="42">
        <v>2199749.2000000002</v>
      </c>
      <c r="C9" s="42">
        <v>145780</v>
      </c>
      <c r="D9" s="42">
        <f t="shared" si="1"/>
        <v>2345529.2000000002</v>
      </c>
      <c r="E9" s="42">
        <v>359557.47</v>
      </c>
      <c r="F9" s="42">
        <v>359557.47</v>
      </c>
      <c r="G9" s="42">
        <f t="shared" si="2"/>
        <v>1985971.7300000002</v>
      </c>
    </row>
    <row r="10" spans="1:7" x14ac:dyDescent="0.2">
      <c r="A10" s="30" t="s">
        <v>96</v>
      </c>
      <c r="B10" s="42">
        <v>0</v>
      </c>
      <c r="C10" s="42">
        <v>0</v>
      </c>
      <c r="D10" s="42">
        <f t="shared" si="1"/>
        <v>0</v>
      </c>
      <c r="E10" s="42">
        <v>0</v>
      </c>
      <c r="F10" s="42">
        <v>0</v>
      </c>
      <c r="G10" s="42">
        <f t="shared" si="2"/>
        <v>0</v>
      </c>
    </row>
    <row r="11" spans="1:7" x14ac:dyDescent="0.2">
      <c r="A11" s="30" t="s">
        <v>97</v>
      </c>
      <c r="B11" s="42">
        <v>0</v>
      </c>
      <c r="C11" s="42">
        <v>0</v>
      </c>
      <c r="D11" s="42">
        <f t="shared" si="1"/>
        <v>0</v>
      </c>
      <c r="E11" s="42">
        <v>0</v>
      </c>
      <c r="F11" s="42">
        <v>0</v>
      </c>
      <c r="G11" s="42">
        <f t="shared" si="2"/>
        <v>0</v>
      </c>
    </row>
    <row r="12" spans="1:7" x14ac:dyDescent="0.2">
      <c r="A12" s="30" t="s">
        <v>98</v>
      </c>
      <c r="B12" s="42">
        <v>0</v>
      </c>
      <c r="C12" s="42">
        <v>0</v>
      </c>
      <c r="D12" s="42">
        <f t="shared" si="1"/>
        <v>0</v>
      </c>
      <c r="E12" s="42">
        <v>0</v>
      </c>
      <c r="F12" s="42">
        <v>0</v>
      </c>
      <c r="G12" s="42">
        <f t="shared" si="2"/>
        <v>0</v>
      </c>
    </row>
    <row r="13" spans="1:7" x14ac:dyDescent="0.2">
      <c r="A13" s="30" t="s">
        <v>99</v>
      </c>
      <c r="B13" s="42">
        <v>0</v>
      </c>
      <c r="C13" s="42">
        <v>0</v>
      </c>
      <c r="D13" s="42">
        <f t="shared" si="1"/>
        <v>0</v>
      </c>
      <c r="E13" s="42">
        <v>0</v>
      </c>
      <c r="F13" s="42">
        <v>0</v>
      </c>
      <c r="G13" s="42">
        <f t="shared" si="2"/>
        <v>0</v>
      </c>
    </row>
    <row r="14" spans="1:7" x14ac:dyDescent="0.2">
      <c r="A14" s="30" t="s">
        <v>36</v>
      </c>
      <c r="B14" s="42">
        <v>0</v>
      </c>
      <c r="C14" s="42">
        <v>0</v>
      </c>
      <c r="D14" s="42">
        <f t="shared" si="1"/>
        <v>0</v>
      </c>
      <c r="E14" s="42">
        <v>0</v>
      </c>
      <c r="F14" s="42">
        <v>0</v>
      </c>
      <c r="G14" s="42">
        <f t="shared" si="2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44">
        <f>SUM(B17:B23)</f>
        <v>2340981.44</v>
      </c>
      <c r="C16" s="44">
        <f t="shared" ref="C16:G16" si="3">SUM(C17:C23)</f>
        <v>171618.7</v>
      </c>
      <c r="D16" s="44">
        <f t="shared" si="3"/>
        <v>2512600.14</v>
      </c>
      <c r="E16" s="44">
        <f t="shared" si="3"/>
        <v>473886.48000000004</v>
      </c>
      <c r="F16" s="44">
        <f t="shared" si="3"/>
        <v>473886.48000000004</v>
      </c>
      <c r="G16" s="44">
        <f t="shared" si="3"/>
        <v>2038713.6600000001</v>
      </c>
    </row>
    <row r="17" spans="1:7" x14ac:dyDescent="0.2">
      <c r="A17" s="30" t="s">
        <v>101</v>
      </c>
      <c r="B17" s="42">
        <v>0</v>
      </c>
      <c r="C17" s="42">
        <v>0</v>
      </c>
      <c r="D17" s="42">
        <f>B17+C17</f>
        <v>0</v>
      </c>
      <c r="E17" s="42">
        <v>0</v>
      </c>
      <c r="F17" s="42">
        <v>0</v>
      </c>
      <c r="G17" s="42">
        <f t="shared" ref="G17:G23" si="4">D17-E17</f>
        <v>0</v>
      </c>
    </row>
    <row r="18" spans="1:7" x14ac:dyDescent="0.2">
      <c r="A18" s="30" t="s">
        <v>102</v>
      </c>
      <c r="B18" s="42">
        <v>382412.08</v>
      </c>
      <c r="C18" s="42">
        <v>19858.8</v>
      </c>
      <c r="D18" s="42">
        <f t="shared" ref="D18:D23" si="5">B18+C18</f>
        <v>402270.88</v>
      </c>
      <c r="E18" s="42">
        <v>75615.8</v>
      </c>
      <c r="F18" s="42">
        <v>75615.8</v>
      </c>
      <c r="G18" s="42">
        <f t="shared" si="4"/>
        <v>326655.08</v>
      </c>
    </row>
    <row r="19" spans="1:7" x14ac:dyDescent="0.2">
      <c r="A19" s="30" t="s">
        <v>103</v>
      </c>
      <c r="B19" s="42">
        <v>1198163.04</v>
      </c>
      <c r="C19" s="42">
        <v>92586.16</v>
      </c>
      <c r="D19" s="42">
        <f t="shared" si="5"/>
        <v>1290749.2</v>
      </c>
      <c r="E19" s="42">
        <v>217861.67</v>
      </c>
      <c r="F19" s="42">
        <v>217861.67</v>
      </c>
      <c r="G19" s="42">
        <f t="shared" si="4"/>
        <v>1072887.53</v>
      </c>
    </row>
    <row r="20" spans="1:7" x14ac:dyDescent="0.2">
      <c r="A20" s="30" t="s">
        <v>104</v>
      </c>
      <c r="B20" s="42">
        <v>0</v>
      </c>
      <c r="C20" s="42">
        <v>0</v>
      </c>
      <c r="D20" s="42">
        <f t="shared" si="5"/>
        <v>0</v>
      </c>
      <c r="E20" s="42">
        <v>0</v>
      </c>
      <c r="F20" s="42">
        <v>0</v>
      </c>
      <c r="G20" s="42">
        <f t="shared" si="4"/>
        <v>0</v>
      </c>
    </row>
    <row r="21" spans="1:7" x14ac:dyDescent="0.2">
      <c r="A21" s="30" t="s">
        <v>105</v>
      </c>
      <c r="B21" s="42">
        <v>0</v>
      </c>
      <c r="C21" s="42">
        <v>0</v>
      </c>
      <c r="D21" s="42">
        <f t="shared" si="5"/>
        <v>0</v>
      </c>
      <c r="E21" s="42">
        <v>0</v>
      </c>
      <c r="F21" s="42">
        <v>0</v>
      </c>
      <c r="G21" s="42">
        <f t="shared" si="4"/>
        <v>0</v>
      </c>
    </row>
    <row r="22" spans="1:7" x14ac:dyDescent="0.2">
      <c r="A22" s="30" t="s">
        <v>106</v>
      </c>
      <c r="B22" s="42">
        <v>760406.32</v>
      </c>
      <c r="C22" s="42">
        <v>59173.74</v>
      </c>
      <c r="D22" s="42">
        <f t="shared" si="5"/>
        <v>819580.05999999994</v>
      </c>
      <c r="E22" s="42">
        <v>180409.01</v>
      </c>
      <c r="F22" s="42">
        <v>180409.01</v>
      </c>
      <c r="G22" s="42">
        <f t="shared" si="4"/>
        <v>639171.04999999993</v>
      </c>
    </row>
    <row r="23" spans="1:7" x14ac:dyDescent="0.2">
      <c r="A23" s="30" t="s">
        <v>107</v>
      </c>
      <c r="B23" s="42">
        <v>0</v>
      </c>
      <c r="C23" s="42">
        <v>0</v>
      </c>
      <c r="D23" s="42">
        <f t="shared" si="5"/>
        <v>0</v>
      </c>
      <c r="E23" s="42">
        <v>0</v>
      </c>
      <c r="F23" s="42">
        <v>0</v>
      </c>
      <c r="G23" s="42">
        <f t="shared" si="4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44">
        <f>SUM(B26:B34)</f>
        <v>0</v>
      </c>
      <c r="C25" s="44">
        <f t="shared" ref="C25:G25" si="6">SUM(C26:C34)</f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4">
        <f t="shared" si="6"/>
        <v>0</v>
      </c>
    </row>
    <row r="26" spans="1:7" x14ac:dyDescent="0.2">
      <c r="A26" s="30" t="s">
        <v>109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">
      <c r="A27" s="30" t="s">
        <v>110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">
      <c r="A28" s="30" t="s">
        <v>111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30" t="s">
        <v>112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0" t="s">
        <v>113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30" t="s">
        <v>114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">
      <c r="A32" s="30" t="s">
        <v>115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x14ac:dyDescent="0.2">
      <c r="A33" s="30" t="s">
        <v>116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2">
      <c r="A34" s="30" t="s">
        <v>117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44">
        <f>SUM(B37:B40)</f>
        <v>0</v>
      </c>
      <c r="C36" s="44">
        <f t="shared" ref="C36:G36" si="7">SUM(C37:C40)</f>
        <v>0</v>
      </c>
      <c r="D36" s="44">
        <f t="shared" si="7"/>
        <v>0</v>
      </c>
      <c r="E36" s="44">
        <f t="shared" si="7"/>
        <v>0</v>
      </c>
      <c r="F36" s="44">
        <f t="shared" si="7"/>
        <v>0</v>
      </c>
      <c r="G36" s="44">
        <f t="shared" si="7"/>
        <v>0</v>
      </c>
    </row>
    <row r="37" spans="1:7" x14ac:dyDescent="0.2">
      <c r="A37" s="30" t="s">
        <v>119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2.5" x14ac:dyDescent="0.2">
      <c r="A38" s="30" t="s">
        <v>120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0" t="s">
        <v>121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0" t="s">
        <v>122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SUM(B6+B16+B25+B36)</f>
        <v>6143600</v>
      </c>
      <c r="C42" s="12">
        <f t="shared" ref="C42:G42" si="8">SUM(C6+C16+C25+C36)</f>
        <v>476336.86000000004</v>
      </c>
      <c r="D42" s="12">
        <f t="shared" si="8"/>
        <v>6619936.8600000003</v>
      </c>
      <c r="E42" s="12">
        <f t="shared" si="8"/>
        <v>1135167.1199999999</v>
      </c>
      <c r="F42" s="12">
        <f t="shared" si="8"/>
        <v>1135167.1199999999</v>
      </c>
      <c r="G42" s="12">
        <f t="shared" si="8"/>
        <v>5484769.7400000002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2014-02-10T03:37:14Z</dcterms:created>
  <dcterms:modified xsi:type="dcterms:W3CDTF">2023-05-02T20:06:04Z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