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 Tesoreria\Desktop\REPORTES CUENTA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18" i="1"/>
  <c r="I17" i="1"/>
  <c r="I16" i="1"/>
  <c r="I15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F17" i="1"/>
  <c r="F16" i="1"/>
  <c r="F15" i="1"/>
  <c r="F14" i="1"/>
  <c r="I14" i="1" s="1"/>
  <c r="F13" i="1"/>
  <c r="F12" i="1"/>
  <c r="F11" i="1"/>
  <c r="I11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G10" i="1"/>
  <c r="G37" i="1" s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H37" i="1" l="1"/>
  <c r="E37" i="1"/>
  <c r="F19" i="1"/>
  <c r="D37" i="1"/>
  <c r="I20" i="1"/>
  <c r="I19" i="1" s="1"/>
  <c r="I10" i="1"/>
  <c r="F10" i="1"/>
  <c r="F37" i="1" s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<sst xmlns="http://schemas.openxmlformats.org/spreadsheetml/2006/main" count="65" uniqueCount="65">
  <si>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</si>
  <si>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</si>
  <si>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</si>
  <si>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</si>
  <si>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</si>
  <si>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</si>
  <si>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</si>
  <si>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</si>
  <si>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</si>
  <si>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</si>
  <si>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</si>
  <si>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</si>
  <si>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</si>
  <si>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</si>
  <si>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</si>
  <si>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</si>
  <si>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</si>
  <si>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</si>
  <si>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</si>
  <si>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</si>
  <si>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</si>
  <si>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</si>
  <si>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</si>
  <si>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</si>
  <si>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</si>
  <si>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</si>
  <si>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</si>
  <si>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</si>
  <si>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</si>
  <si>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</si>
  <si>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</si>
  <si>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</si>
  <si>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</si>
  <si>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</si>
  <si>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</si>
  <si>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</si>
  <si>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</si>
  <si>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</si>
  <si>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</si>
  <si>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</si>
  <si>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</si>
  <si>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</si>
  <si>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</si>
  <si>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</si>
  <si>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</si>
  <si>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</si>
  <si>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</si>
  <si>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</si>
  <si>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</si>
  <si>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</si>
  <si>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</si>
  <si>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</si>
  <si>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</si>
  <si>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</si>
  <si>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</si>
  <si>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</si>
  <si>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</si>
  <si>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</si>
  <si>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</si>
  <si>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</si>
  <si>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</si>
  <si>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</si>
  <si>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</si>
  <si>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</si>
  <si>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TIERRA BLANCA, GUANAJUATO
GASTO POR CATEGORÍA PROGRAMÁTICA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</si>
</sst>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89481915.420000002</v>
      </c>
      <c r="E10" s="18">
        <f>SUM(E11:E18)</f>
        <v>25515284.799999997</v>
      </c>
      <c r="F10" s="18">
        <f t="shared" ref="F10:I10" si="1">SUM(F11:F18)</f>
        <v>114997200.22</v>
      </c>
      <c r="G10" s="18">
        <f t="shared" si="1"/>
        <v>112823242.34999999</v>
      </c>
      <c r="H10" s="18">
        <f t="shared" si="1"/>
        <v>108606830.55</v>
      </c>
      <c r="I10" s="18">
        <f t="shared" si="1"/>
        <v>2173957.870000001</v>
      </c>
    </row>
    <row r="11" spans="1:9" x14ac:dyDescent="0.2">
      <c r="A11" s="27" t="s">
        <v>46</v>
      </c>
      <c r="B11" s="9"/>
      <c r="C11" s="3" t="s">
        <v>4</v>
      </c>
      <c r="D11" s="19">
        <v>34388607.07</v>
      </c>
      <c r="E11" s="19">
        <v>4916231.09</v>
      </c>
      <c r="F11" s="19">
        <f t="shared" ref="F11:F18" si="2">D11+E11</f>
        <v>39304838.159999996</v>
      </c>
      <c r="G11" s="19">
        <v>39284008.609999999</v>
      </c>
      <c r="H11" s="19">
        <v>39141363.100000001</v>
      </c>
      <c r="I11" s="19">
        <f t="shared" ref="I11:I18" si="3">F11-G11</f>
        <v>20829.54999999702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3188934.18</v>
      </c>
      <c r="E14" s="19">
        <v>15113014.130000001</v>
      </c>
      <c r="F14" s="19">
        <f t="shared" si="2"/>
        <v>18301948.310000002</v>
      </c>
      <c r="G14" s="19">
        <v>18215906.16</v>
      </c>
      <c r="H14" s="19">
        <v>17214029.98</v>
      </c>
      <c r="I14" s="19">
        <f t="shared" si="3"/>
        <v>86042.150000002235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51904374.170000002</v>
      </c>
      <c r="E18" s="19">
        <v>5486039.5800000001</v>
      </c>
      <c r="F18" s="19">
        <f t="shared" si="2"/>
        <v>57390413.75</v>
      </c>
      <c r="G18" s="19">
        <v>55323327.579999998</v>
      </c>
      <c r="H18" s="19">
        <v>52251437.469999999</v>
      </c>
      <c r="I18" s="19">
        <f t="shared" si="3"/>
        <v>2067086.1700000018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13355030.42</v>
      </c>
      <c r="E19" s="18">
        <f>SUM(E20:E22)</f>
        <v>475568.78</v>
      </c>
      <c r="F19" s="18">
        <f t="shared" ref="F19:I19" si="4">SUM(F20:F22)</f>
        <v>13830599.199999999</v>
      </c>
      <c r="G19" s="18">
        <f t="shared" si="4"/>
        <v>13647830.26</v>
      </c>
      <c r="H19" s="18">
        <f t="shared" si="4"/>
        <v>13647830.26</v>
      </c>
      <c r="I19" s="18">
        <f t="shared" si="4"/>
        <v>182768.93999999948</v>
      </c>
    </row>
    <row r="20" spans="1:9" x14ac:dyDescent="0.2">
      <c r="A20" s="27" t="s">
        <v>54</v>
      </c>
      <c r="B20" s="9"/>
      <c r="C20" s="3" t="s">
        <v>13</v>
      </c>
      <c r="D20" s="19">
        <v>12863800.699999999</v>
      </c>
      <c r="E20" s="19">
        <v>436643.52</v>
      </c>
      <c r="F20" s="19">
        <f t="shared" ref="F20:F22" si="5">D20+E20</f>
        <v>13300444.219999999</v>
      </c>
      <c r="G20" s="19">
        <v>13117675.279999999</v>
      </c>
      <c r="H20" s="19">
        <v>13117675.279999999</v>
      </c>
      <c r="I20" s="19">
        <f t="shared" ref="I20:I22" si="6">F20-G20</f>
        <v>182768.93999999948</v>
      </c>
    </row>
    <row r="21" spans="1:9" x14ac:dyDescent="0.2">
      <c r="A21" s="27" t="s">
        <v>43</v>
      </c>
      <c r="B21" s="9"/>
      <c r="C21" s="3" t="s">
        <v>14</v>
      </c>
      <c r="D21" s="19">
        <v>491229.72</v>
      </c>
      <c r="E21" s="19">
        <v>38925.26</v>
      </c>
      <c r="F21" s="19">
        <f t="shared" si="5"/>
        <v>530154.98</v>
      </c>
      <c r="G21" s="19">
        <v>530154.98</v>
      </c>
      <c r="H21" s="19">
        <v>530154.98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102836945.84</v>
      </c>
      <c r="E37" s="24">
        <f t="shared" ref="E37:I37" si="16">SUM(E7+E10+E19+E23+E26+E31)</f>
        <v>25990853.579999998</v>
      </c>
      <c r="F37" s="24">
        <f t="shared" si="16"/>
        <v>128827799.42</v>
      </c>
      <c r="G37" s="24">
        <f t="shared" si="16"/>
        <v>126471072.61</v>
      </c>
      <c r="H37" s="24">
        <f t="shared" si="16"/>
        <v>122254660.81</v>
      </c>
      <c r="I37" s="24">
        <f t="shared" si="16"/>
        <v>2356726.8100000005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2017-03-30T22:19:49Z</cp:lastPrinted>
  <dcterms:created xsi:type="dcterms:W3CDTF">2012-12-11T21:13:37Z</dcterms:created>
  <dcterms:modified xsi:type="dcterms:W3CDTF">2019-03-21T19:35:50Z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