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18" i="1"/>
  <c r="I17" i="1"/>
  <c r="I16" i="1"/>
  <c r="I15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F17" i="1"/>
  <c r="F16" i="1"/>
  <c r="F15" i="1"/>
  <c r="F14" i="1"/>
  <c r="I14" i="1" s="1"/>
  <c r="F13" i="1"/>
  <c r="F12" i="1"/>
  <c r="F11" i="1"/>
  <c r="I11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F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G37" i="1"/>
  <c r="D37" i="1"/>
  <c r="F19" i="1"/>
  <c r="F37" i="1" s="1"/>
  <c r="E37" i="1"/>
  <c r="I20" i="1"/>
  <c r="I19" i="1" s="1"/>
  <c r="I10" i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<sst xmlns="http://schemas.openxmlformats.org/spreadsheetml/2006/main" count="65" uniqueCount="65">
  <si>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</si>
  <si>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</si>
  <si>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</si>
  <si>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</si>
  <si>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</si>
  <si>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</si>
  <si>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</si>
  <si>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</si>
  <si>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</si>
  <si>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</si>
  <si>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</si>
  <si>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</si>
  <si>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</si>
  <si>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</si>
  <si>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</si>
  <si>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</si>
  <si>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</si>
  <si>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</si>
  <si>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</si>
  <si>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</si>
  <si>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</si>
  <si>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</si>
  <si>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</si>
  <si>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</si>
  <si>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</si>
  <si>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</si>
  <si>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</si>
  <si>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</si>
  <si>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</si>
  <si>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</si>
  <si>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</si>
  <si>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</si>
  <si>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</si>
  <si>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</si>
  <si>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</si>
  <si>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</si>
  <si>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</si>
  <si>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</si>
  <si>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</si>
  <si>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</si>
  <si>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</si>
  <si>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</si>
  <si>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</si>
  <si>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</si>
  <si>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</si>
  <si>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</si>
  <si>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</si>
  <si>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</si>
  <si>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</si>
  <si>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</si>
  <si>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</si>
  <si>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</si>
  <si>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</si>
  <si>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</si>
  <si>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</si>
  <si>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</si>
  <si>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</si>
  <si>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</si>
  <si>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</si>
  <si>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</si>
  <si>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</si>
  <si>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</si>
  <si>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</si>
  <si>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</si>
  <si>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TIERRA BLANCA, GUANAJUATO
GASTO POR CATEGORÍA PROGRAMÁTICA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</si>
</sst>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J4" sqref="J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79391191.840000004</v>
      </c>
      <c r="E10" s="18">
        <f>SUM(E11:E18)</f>
        <v>36924744.469999999</v>
      </c>
      <c r="F10" s="18">
        <f t="shared" ref="F10:I10" si="1">SUM(F11:F18)</f>
        <v>116315936.31</v>
      </c>
      <c r="G10" s="18">
        <f t="shared" si="1"/>
        <v>62332327.780000001</v>
      </c>
      <c r="H10" s="18">
        <f t="shared" si="1"/>
        <v>62332327.780000001</v>
      </c>
      <c r="I10" s="18">
        <f t="shared" si="1"/>
        <v>53983608.530000001</v>
      </c>
    </row>
    <row r="11" spans="1:9" x14ac:dyDescent="0.2">
      <c r="A11" s="27" t="s">
        <v>46</v>
      </c>
      <c r="B11" s="9"/>
      <c r="C11" s="3" t="s">
        <v>4</v>
      </c>
      <c r="D11" s="19">
        <v>40765397.380000003</v>
      </c>
      <c r="E11" s="19">
        <v>1060758.76</v>
      </c>
      <c r="F11" s="19">
        <f t="shared" ref="F11:F18" si="2">D11+E11</f>
        <v>41826156.140000001</v>
      </c>
      <c r="G11" s="19">
        <v>26787872.23</v>
      </c>
      <c r="H11" s="19">
        <v>26787872.23</v>
      </c>
      <c r="I11" s="19">
        <f t="shared" ref="I11:I18" si="3">F11-G11</f>
        <v>15038283.91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8551761.6099999994</v>
      </c>
      <c r="E14" s="19">
        <v>7817504.4500000002</v>
      </c>
      <c r="F14" s="19">
        <f t="shared" si="2"/>
        <v>16369266.059999999</v>
      </c>
      <c r="G14" s="19">
        <v>7165588.2599999998</v>
      </c>
      <c r="H14" s="19">
        <v>7165588.2599999998</v>
      </c>
      <c r="I14" s="19">
        <f t="shared" si="3"/>
        <v>9203677.7999999989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30074032.850000001</v>
      </c>
      <c r="E18" s="19">
        <v>28046481.260000002</v>
      </c>
      <c r="F18" s="19">
        <f t="shared" si="2"/>
        <v>58120514.109999999</v>
      </c>
      <c r="G18" s="19">
        <v>28378867.289999999</v>
      </c>
      <c r="H18" s="19">
        <v>28378867.289999999</v>
      </c>
      <c r="I18" s="19">
        <f t="shared" si="3"/>
        <v>29741646.82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14739296.16</v>
      </c>
      <c r="E19" s="18">
        <f>SUM(E20:E22)</f>
        <v>17159.589999999997</v>
      </c>
      <c r="F19" s="18">
        <f t="shared" ref="F19:I19" si="4">SUM(F20:F22)</f>
        <v>14756455.75</v>
      </c>
      <c r="G19" s="18">
        <f t="shared" si="4"/>
        <v>9600196.6799999997</v>
      </c>
      <c r="H19" s="18">
        <f t="shared" si="4"/>
        <v>9600196.6799999997</v>
      </c>
      <c r="I19" s="18">
        <f t="shared" si="4"/>
        <v>5156259.0699999984</v>
      </c>
    </row>
    <row r="20" spans="1:9" x14ac:dyDescent="0.2">
      <c r="A20" s="27" t="s">
        <v>54</v>
      </c>
      <c r="B20" s="9"/>
      <c r="C20" s="3" t="s">
        <v>13</v>
      </c>
      <c r="D20" s="19">
        <v>13853083.68</v>
      </c>
      <c r="E20" s="19">
        <v>122699.36</v>
      </c>
      <c r="F20" s="19">
        <f t="shared" ref="F20:F22" si="5">D20+E20</f>
        <v>13975783.039999999</v>
      </c>
      <c r="G20" s="19">
        <v>9226424.4800000004</v>
      </c>
      <c r="H20" s="19">
        <v>9226424.4800000004</v>
      </c>
      <c r="I20" s="19">
        <f t="shared" ref="I20:I22" si="6">F20-G20</f>
        <v>4749358.5599999987</v>
      </c>
    </row>
    <row r="21" spans="1:9" x14ac:dyDescent="0.2">
      <c r="A21" s="27" t="s">
        <v>43</v>
      </c>
      <c r="B21" s="9"/>
      <c r="C21" s="3" t="s">
        <v>14</v>
      </c>
      <c r="D21" s="19">
        <v>886212.48</v>
      </c>
      <c r="E21" s="19">
        <v>-105539.77</v>
      </c>
      <c r="F21" s="19">
        <f t="shared" si="5"/>
        <v>780672.71</v>
      </c>
      <c r="G21" s="19">
        <v>373772.2</v>
      </c>
      <c r="H21" s="19">
        <v>373772.2</v>
      </c>
      <c r="I21" s="19">
        <f t="shared" si="6"/>
        <v>406900.50999999995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94130488</v>
      </c>
      <c r="E37" s="24">
        <f t="shared" ref="E37:I37" si="16">SUM(E7+E10+E19+E23+E26+E31)</f>
        <v>36941904.060000002</v>
      </c>
      <c r="F37" s="24">
        <f t="shared" si="16"/>
        <v>131072392.06</v>
      </c>
      <c r="G37" s="24">
        <f t="shared" si="16"/>
        <v>71932524.460000008</v>
      </c>
      <c r="H37" s="24">
        <f t="shared" si="16"/>
        <v>71932524.460000008</v>
      </c>
      <c r="I37" s="24">
        <f t="shared" si="16"/>
        <v>59139867.600000001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2020-10-28T19:19:49Z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