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esktop\INF. PARA LA PAGINA\INF. FINANCIERA TRIMESTRAL 1T23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4" i="1" l="1"/>
  <c r="G9" i="1"/>
  <c r="K47" i="1" l="1"/>
  <c r="J47" i="1"/>
  <c r="I47" i="1"/>
  <c r="H47" i="1"/>
  <c r="G47" i="1"/>
  <c r="K29" i="1"/>
  <c r="J29" i="1"/>
  <c r="I29" i="1"/>
  <c r="H29" i="1"/>
  <c r="G29" i="1"/>
  <c r="M47" i="1" l="1"/>
  <c r="M34" i="1"/>
  <c r="M29" i="1"/>
  <c r="M9" i="1"/>
  <c r="K49" i="1"/>
  <c r="I49" i="1"/>
  <c r="H49" i="1"/>
  <c r="J49" i="1"/>
  <c r="G49" i="1"/>
  <c r="L47" i="1"/>
  <c r="L34" i="1"/>
  <c r="L29" i="1"/>
  <c r="L9" i="1"/>
  <c r="L49" i="1" l="1"/>
  <c r="M49" i="1"/>
</calcChain>
</file>

<file path=xl/sharedStrings.xml><?xml version="1.0" encoding="utf-8"?>
<sst xmlns="http://schemas.openxmlformats.org/spreadsheetml/2006/main" count="88" uniqueCount="69">
  <si>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</si>
  <si>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</si>
  <si>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</si>
  <si>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</si>
  <si>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</si>
  <si>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</si>
  <si>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</si>
  <si>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</si>
  <si>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</si>
  <si>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</si>
  <si>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</si>
  <si>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</si>
  <si>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</si>
  <si>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</si>
  <si>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</si>
  <si>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</si>
  <si>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</si>
  <si>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</si>
  <si>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</si>
  <si>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</si>
  <si>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</si>
  <si>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</si>
  <si>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GOBIERNO DE LA GENTE</t>
  </si>
  <si>
    <t>MUEBLES DE OFICINA Y ESTANTERIA</t>
  </si>
  <si>
    <t>EQUIPO DE COMPUTO Y DE TECNOLOGIAS DE LA INFORMAC</t>
  </si>
  <si>
    <t>E0004</t>
  </si>
  <si>
    <t>VIGILANCIA DE LA HACIENDA MUNICIPAL</t>
  </si>
  <si>
    <t>E0005</t>
  </si>
  <si>
    <t>GOBIERNO PARA TODOS</t>
  </si>
  <si>
    <t>E0007</t>
  </si>
  <si>
    <t>PROY DIFUSION DE INFORMACION DIRIGIDA A POBL</t>
  </si>
  <si>
    <t>CAMARAS FOTOGRAFICAS Y DE VIDEO</t>
  </si>
  <si>
    <t>E00080201</t>
  </si>
  <si>
    <t>E0009</t>
  </si>
  <si>
    <t>HACIENDA Y PATRIMONIO</t>
  </si>
  <si>
    <t>LICENCIAS INFORMATICAS E INTELECTUALES</t>
  </si>
  <si>
    <t>E0012</t>
  </si>
  <si>
    <t>CONTROL DE LAS RELACIONES LABORALES</t>
  </si>
  <si>
    <t>E00130501</t>
  </si>
  <si>
    <t>VEHICULOS Y EQUIPO TERRESTRE</t>
  </si>
  <si>
    <t>E0017</t>
  </si>
  <si>
    <t>SERVICIOS EFICIENTES Y OPORTUNOS</t>
  </si>
  <si>
    <t>OTROS MOBILIARIOS Y EQUIPOS DE ADMINISTRACION</t>
  </si>
  <si>
    <t>MAQUINARIA Y EQUIPO AGROPECUARIO</t>
  </si>
  <si>
    <t>F0001</t>
  </si>
  <si>
    <t>K0001</t>
  </si>
  <si>
    <t>OBRAS PUBLICAS</t>
  </si>
  <si>
    <t>DIV DE TERRENOS Y CONSTR DE OBRAS DE URBANIZACION</t>
  </si>
  <si>
    <t>CONSTRUCCION DE VIAS DE COMUNICACION</t>
  </si>
  <si>
    <t>K00040102</t>
  </si>
  <si>
    <t>AMPLIACION ELECTRICA LOCALIDADES</t>
  </si>
  <si>
    <t>K0005</t>
  </si>
  <si>
    <t>URBANIZACION MUNICIPAL</t>
  </si>
  <si>
    <t>OTRAS CONSTR DE INGENIERIA CIVIL U OBRA PESADA</t>
  </si>
  <si>
    <t>K00050101</t>
  </si>
  <si>
    <t>CONSTRUCCION DE VIAS DE COMUNICACIÓN.</t>
  </si>
  <si>
    <t>K0006</t>
  </si>
  <si>
    <t>ELECTRIFICACIONES</t>
  </si>
  <si>
    <t>K0007</t>
  </si>
  <si>
    <t>MODERNIZACION Y AMPLIACION DE CAMINO E.C KM 27+500</t>
  </si>
  <si>
    <t>K00070101</t>
  </si>
  <si>
    <t>CONSTRUCCION DE CAMINO RURAL</t>
  </si>
  <si>
    <t>K0107</t>
  </si>
  <si>
    <t>SDAYR CAMINOS 2022</t>
  </si>
  <si>
    <t>K0108</t>
  </si>
  <si>
    <t>PEMC 2022</t>
  </si>
  <si>
    <t>K0109</t>
  </si>
  <si>
    <t>PSBZI 2022</t>
  </si>
  <si>
    <t>Municipio de Tierra Blanca, Guanajuato
Programas y Proyectos de Inversión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</si>
</sst>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tabSelected="1" workbookViewId="0">
      <selection activeCell="F6" sqref="F6"/>
    </sheetView>
  </sheetViews>
  <sheetFormatPr baseColWidth="10" defaultColWidth="11.42578125" defaultRowHeight="12.75" x14ac:dyDescent="0.2"/>
  <cols>
    <col min="1" max="1" width="1.85546875" style="1" customWidth="1"/>
    <col min="2" max="2" width="8.7109375" style="1" customWidth="1"/>
    <col min="3" max="3" width="2.85546875" style="1" customWidth="1"/>
    <col min="4" max="4" width="32.5703125" style="1" customWidth="1"/>
    <col min="5" max="5" width="8" style="20" customWidth="1"/>
    <col min="6" max="6" width="29.28515625" style="1" customWidth="1"/>
    <col min="7" max="8" width="11.7109375" style="1" bestFit="1" customWidth="1"/>
    <col min="9" max="9" width="12.85546875" style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52" t="s">
        <v>68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2:13" ht="13.15" customHeight="1" x14ac:dyDescent="0.2">
      <c r="B2" s="55" t="s">
        <v>0</v>
      </c>
      <c r="C2" s="56"/>
      <c r="D2" s="61" t="s">
        <v>1</v>
      </c>
      <c r="E2" s="64" t="s">
        <v>2</v>
      </c>
      <c r="F2" s="61" t="s">
        <v>3</v>
      </c>
      <c r="G2" s="65" t="s">
        <v>4</v>
      </c>
      <c r="H2" s="65"/>
      <c r="I2" s="65"/>
      <c r="J2" s="65"/>
      <c r="K2" s="65"/>
      <c r="L2" s="65"/>
      <c r="M2" s="66"/>
    </row>
    <row r="3" spans="2:13" ht="20.25" customHeight="1" x14ac:dyDescent="0.2">
      <c r="B3" s="57"/>
      <c r="C3" s="58"/>
      <c r="D3" s="62"/>
      <c r="E3" s="64"/>
      <c r="F3" s="62"/>
      <c r="G3" s="67" t="s">
        <v>20</v>
      </c>
      <c r="H3" s="69" t="s">
        <v>5</v>
      </c>
      <c r="I3" s="72" t="s">
        <v>6</v>
      </c>
      <c r="J3" s="72" t="s">
        <v>7</v>
      </c>
      <c r="K3" s="72" t="s">
        <v>8</v>
      </c>
      <c r="L3" s="79" t="s">
        <v>9</v>
      </c>
      <c r="M3" s="80"/>
    </row>
    <row r="4" spans="2:13" ht="13.15" customHeight="1" x14ac:dyDescent="0.2">
      <c r="B4" s="57"/>
      <c r="C4" s="58"/>
      <c r="D4" s="62"/>
      <c r="E4" s="64"/>
      <c r="F4" s="62"/>
      <c r="G4" s="57"/>
      <c r="H4" s="70"/>
      <c r="I4" s="73"/>
      <c r="J4" s="73"/>
      <c r="K4" s="77"/>
      <c r="L4" s="71" t="s">
        <v>10</v>
      </c>
      <c r="M4" s="82" t="s">
        <v>11</v>
      </c>
    </row>
    <row r="5" spans="2:13" x14ac:dyDescent="0.2">
      <c r="B5" s="59"/>
      <c r="C5" s="60"/>
      <c r="D5" s="63"/>
      <c r="E5" s="64"/>
      <c r="F5" s="63"/>
      <c r="G5" s="68"/>
      <c r="H5" s="71"/>
      <c r="I5" s="74"/>
      <c r="J5" s="74"/>
      <c r="K5" s="78"/>
      <c r="L5" s="81"/>
      <c r="M5" s="83"/>
    </row>
    <row r="6" spans="2:13" ht="13.15" customHeight="1" x14ac:dyDescent="0.2">
      <c r="B6" s="84" t="s">
        <v>12</v>
      </c>
      <c r="C6" s="85"/>
      <c r="D6" s="85"/>
      <c r="E6" s="21"/>
      <c r="F6" s="22"/>
      <c r="G6" s="23"/>
      <c r="H6" s="23"/>
      <c r="I6" s="23"/>
      <c r="J6" s="86"/>
      <c r="K6" s="86"/>
      <c r="L6" s="23"/>
      <c r="M6" s="24"/>
    </row>
    <row r="7" spans="2:13" ht="13.15" customHeight="1" x14ac:dyDescent="0.2">
      <c r="B7" s="25"/>
      <c r="C7" s="87" t="s">
        <v>13</v>
      </c>
      <c r="D7" s="87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5110</v>
      </c>
      <c r="F9" s="30" t="s">
        <v>23</v>
      </c>
      <c r="G9" s="35">
        <f t="shared" ref="G9:G26" si="0">+H9</f>
        <v>50000</v>
      </c>
      <c r="H9" s="36">
        <v>50000</v>
      </c>
      <c r="I9" s="36">
        <v>50000</v>
      </c>
      <c r="J9" s="36">
        <v>10724.99</v>
      </c>
      <c r="K9" s="36">
        <v>10724.99</v>
      </c>
      <c r="L9" s="37">
        <f t="shared" ref="L9:L26" si="1">IFERROR(K9/H9,0)</f>
        <v>0.21449979999999999</v>
      </c>
      <c r="M9" s="38">
        <f t="shared" ref="M9:M26" si="2">IFERROR(K9/I9,0)</f>
        <v>0.21449979999999999</v>
      </c>
    </row>
    <row r="10" spans="2:13" ht="22.5" x14ac:dyDescent="0.2">
      <c r="B10" s="32"/>
      <c r="C10" s="33"/>
      <c r="D10" s="34"/>
      <c r="E10" s="29">
        <v>5150</v>
      </c>
      <c r="F10" s="30" t="s">
        <v>24</v>
      </c>
      <c r="G10" s="35">
        <f t="shared" si="0"/>
        <v>50000</v>
      </c>
      <c r="H10" s="36">
        <v>50000</v>
      </c>
      <c r="I10" s="36">
        <v>50000</v>
      </c>
      <c r="J10" s="36">
        <v>34449.199999999997</v>
      </c>
      <c r="K10" s="36">
        <v>34449.199999999997</v>
      </c>
      <c r="L10" s="37">
        <f t="shared" si="1"/>
        <v>0.68898399999999993</v>
      </c>
      <c r="M10" s="38">
        <f t="shared" si="2"/>
        <v>0.68898399999999993</v>
      </c>
    </row>
    <row r="11" spans="2:13" x14ac:dyDescent="0.2">
      <c r="B11" s="32" t="s">
        <v>25</v>
      </c>
      <c r="C11" s="33"/>
      <c r="D11" s="34" t="s">
        <v>26</v>
      </c>
      <c r="E11" s="29">
        <v>5110</v>
      </c>
      <c r="F11" s="30" t="s">
        <v>23</v>
      </c>
      <c r="G11" s="35">
        <f t="shared" si="0"/>
        <v>15000</v>
      </c>
      <c r="H11" s="36">
        <v>15000</v>
      </c>
      <c r="I11" s="36">
        <v>15000</v>
      </c>
      <c r="J11" s="36">
        <v>0</v>
      </c>
      <c r="K11" s="36">
        <v>0</v>
      </c>
      <c r="L11" s="37">
        <f t="shared" si="1"/>
        <v>0</v>
      </c>
      <c r="M11" s="38">
        <f t="shared" si="2"/>
        <v>0</v>
      </c>
    </row>
    <row r="12" spans="2:13" ht="22.5" x14ac:dyDescent="0.2">
      <c r="B12" s="32"/>
      <c r="C12" s="33"/>
      <c r="D12" s="34"/>
      <c r="E12" s="29">
        <v>5150</v>
      </c>
      <c r="F12" s="30" t="s">
        <v>24</v>
      </c>
      <c r="G12" s="35">
        <f t="shared" si="0"/>
        <v>10000</v>
      </c>
      <c r="H12" s="36">
        <v>10000</v>
      </c>
      <c r="I12" s="36">
        <v>10000</v>
      </c>
      <c r="J12" s="36">
        <v>0</v>
      </c>
      <c r="K12" s="36">
        <v>0</v>
      </c>
      <c r="L12" s="37">
        <f t="shared" si="1"/>
        <v>0</v>
      </c>
      <c r="M12" s="38">
        <f t="shared" si="2"/>
        <v>0</v>
      </c>
    </row>
    <row r="13" spans="2:13" x14ac:dyDescent="0.2">
      <c r="B13" s="32" t="s">
        <v>27</v>
      </c>
      <c r="C13" s="33"/>
      <c r="D13" s="34" t="s">
        <v>28</v>
      </c>
      <c r="E13" s="29">
        <v>5110</v>
      </c>
      <c r="F13" s="30" t="s">
        <v>23</v>
      </c>
      <c r="G13" s="35">
        <f t="shared" si="0"/>
        <v>20000</v>
      </c>
      <c r="H13" s="36">
        <v>20000</v>
      </c>
      <c r="I13" s="36">
        <v>20000</v>
      </c>
      <c r="J13" s="36">
        <v>4999</v>
      </c>
      <c r="K13" s="36">
        <v>4999</v>
      </c>
      <c r="L13" s="37">
        <f t="shared" si="1"/>
        <v>0.24995000000000001</v>
      </c>
      <c r="M13" s="38">
        <f t="shared" si="2"/>
        <v>0.24995000000000001</v>
      </c>
    </row>
    <row r="14" spans="2:13" ht="22.5" x14ac:dyDescent="0.2">
      <c r="B14" s="32"/>
      <c r="C14" s="33"/>
      <c r="D14" s="34"/>
      <c r="E14" s="29">
        <v>5150</v>
      </c>
      <c r="F14" s="30" t="s">
        <v>24</v>
      </c>
      <c r="G14" s="35">
        <f t="shared" si="0"/>
        <v>10000</v>
      </c>
      <c r="H14" s="36">
        <v>10000</v>
      </c>
      <c r="I14" s="36">
        <v>10000</v>
      </c>
      <c r="J14" s="36">
        <v>0</v>
      </c>
      <c r="K14" s="36">
        <v>0</v>
      </c>
      <c r="L14" s="37">
        <f t="shared" si="1"/>
        <v>0</v>
      </c>
      <c r="M14" s="38">
        <f t="shared" si="2"/>
        <v>0</v>
      </c>
    </row>
    <row r="15" spans="2:13" x14ac:dyDescent="0.2">
      <c r="B15" s="32" t="s">
        <v>29</v>
      </c>
      <c r="C15" s="33"/>
      <c r="D15" s="34" t="s">
        <v>30</v>
      </c>
      <c r="E15" s="29">
        <v>5230</v>
      </c>
      <c r="F15" s="30" t="s">
        <v>31</v>
      </c>
      <c r="G15" s="35">
        <f t="shared" si="0"/>
        <v>25000</v>
      </c>
      <c r="H15" s="36">
        <v>25000</v>
      </c>
      <c r="I15" s="36">
        <v>25000</v>
      </c>
      <c r="J15" s="36">
        <v>0</v>
      </c>
      <c r="K15" s="36">
        <v>0</v>
      </c>
      <c r="L15" s="37">
        <f t="shared" si="1"/>
        <v>0</v>
      </c>
      <c r="M15" s="38">
        <f t="shared" si="2"/>
        <v>0</v>
      </c>
    </row>
    <row r="16" spans="2:13" x14ac:dyDescent="0.2">
      <c r="B16" s="32" t="s">
        <v>32</v>
      </c>
      <c r="C16" s="33"/>
      <c r="D16" s="34"/>
      <c r="E16" s="29">
        <v>5110</v>
      </c>
      <c r="F16" s="30" t="s">
        <v>23</v>
      </c>
      <c r="G16" s="35">
        <f t="shared" si="0"/>
        <v>20000</v>
      </c>
      <c r="H16" s="36">
        <v>20000</v>
      </c>
      <c r="I16" s="36">
        <v>20000</v>
      </c>
      <c r="J16" s="36">
        <v>0</v>
      </c>
      <c r="K16" s="36">
        <v>0</v>
      </c>
      <c r="L16" s="37">
        <f t="shared" si="1"/>
        <v>0</v>
      </c>
      <c r="M16" s="38">
        <f t="shared" si="2"/>
        <v>0</v>
      </c>
    </row>
    <row r="17" spans="2:13" ht="22.5" x14ac:dyDescent="0.2">
      <c r="B17" s="32"/>
      <c r="C17" s="33"/>
      <c r="D17" s="34"/>
      <c r="E17" s="29">
        <v>5150</v>
      </c>
      <c r="F17" s="30" t="s">
        <v>24</v>
      </c>
      <c r="G17" s="35">
        <f t="shared" si="0"/>
        <v>15000</v>
      </c>
      <c r="H17" s="36">
        <v>15000</v>
      </c>
      <c r="I17" s="36">
        <v>15000</v>
      </c>
      <c r="J17" s="36">
        <v>0</v>
      </c>
      <c r="K17" s="36">
        <v>0</v>
      </c>
      <c r="L17" s="37">
        <f t="shared" si="1"/>
        <v>0</v>
      </c>
      <c r="M17" s="38">
        <f t="shared" si="2"/>
        <v>0</v>
      </c>
    </row>
    <row r="18" spans="2:13" x14ac:dyDescent="0.2">
      <c r="B18" s="32" t="s">
        <v>33</v>
      </c>
      <c r="C18" s="33"/>
      <c r="D18" s="34" t="s">
        <v>34</v>
      </c>
      <c r="E18" s="29">
        <v>5110</v>
      </c>
      <c r="F18" s="30" t="s">
        <v>23</v>
      </c>
      <c r="G18" s="35">
        <f t="shared" si="0"/>
        <v>150000</v>
      </c>
      <c r="H18" s="36">
        <v>150000</v>
      </c>
      <c r="I18" s="36">
        <v>150000</v>
      </c>
      <c r="J18" s="36">
        <v>0</v>
      </c>
      <c r="K18" s="36">
        <v>0</v>
      </c>
      <c r="L18" s="37">
        <f t="shared" si="1"/>
        <v>0</v>
      </c>
      <c r="M18" s="38">
        <f t="shared" si="2"/>
        <v>0</v>
      </c>
    </row>
    <row r="19" spans="2:13" ht="22.5" x14ac:dyDescent="0.2">
      <c r="B19" s="32"/>
      <c r="C19" s="33"/>
      <c r="D19" s="34"/>
      <c r="E19" s="29">
        <v>5150</v>
      </c>
      <c r="F19" s="30" t="s">
        <v>24</v>
      </c>
      <c r="G19" s="35">
        <f t="shared" si="0"/>
        <v>200000</v>
      </c>
      <c r="H19" s="36">
        <v>200000</v>
      </c>
      <c r="I19" s="36">
        <v>200000</v>
      </c>
      <c r="J19" s="36">
        <v>0</v>
      </c>
      <c r="K19" s="36">
        <v>0</v>
      </c>
      <c r="L19" s="37">
        <f t="shared" si="1"/>
        <v>0</v>
      </c>
      <c r="M19" s="38">
        <f t="shared" si="2"/>
        <v>0</v>
      </c>
    </row>
    <row r="20" spans="2:13" ht="22.5" x14ac:dyDescent="0.2">
      <c r="B20" s="32"/>
      <c r="C20" s="33"/>
      <c r="D20" s="34"/>
      <c r="E20" s="29">
        <v>5970</v>
      </c>
      <c r="F20" s="30" t="s">
        <v>35</v>
      </c>
      <c r="G20" s="35">
        <f t="shared" si="0"/>
        <v>50000</v>
      </c>
      <c r="H20" s="36">
        <v>50000</v>
      </c>
      <c r="I20" s="36">
        <v>50000</v>
      </c>
      <c r="J20" s="36">
        <v>0</v>
      </c>
      <c r="K20" s="36">
        <v>0</v>
      </c>
      <c r="L20" s="37">
        <f t="shared" si="1"/>
        <v>0</v>
      </c>
      <c r="M20" s="38">
        <f t="shared" si="2"/>
        <v>0</v>
      </c>
    </row>
    <row r="21" spans="2:13" x14ac:dyDescent="0.2">
      <c r="B21" s="32" t="s">
        <v>36</v>
      </c>
      <c r="C21" s="33"/>
      <c r="D21" s="34" t="s">
        <v>37</v>
      </c>
      <c r="E21" s="29">
        <v>5110</v>
      </c>
      <c r="F21" s="30" t="s">
        <v>23</v>
      </c>
      <c r="G21" s="35">
        <f t="shared" si="0"/>
        <v>100000</v>
      </c>
      <c r="H21" s="36">
        <v>100000</v>
      </c>
      <c r="I21" s="36">
        <v>100000</v>
      </c>
      <c r="J21" s="36">
        <v>0</v>
      </c>
      <c r="K21" s="36">
        <v>0</v>
      </c>
      <c r="L21" s="37">
        <f t="shared" si="1"/>
        <v>0</v>
      </c>
      <c r="M21" s="38">
        <f t="shared" si="2"/>
        <v>0</v>
      </c>
    </row>
    <row r="22" spans="2:13" x14ac:dyDescent="0.2">
      <c r="B22" s="32" t="s">
        <v>38</v>
      </c>
      <c r="C22" s="33"/>
      <c r="D22" s="34"/>
      <c r="E22" s="29">
        <v>5410</v>
      </c>
      <c r="F22" s="30" t="s">
        <v>39</v>
      </c>
      <c r="G22" s="35">
        <f t="shared" si="0"/>
        <v>0</v>
      </c>
      <c r="H22" s="36">
        <v>0</v>
      </c>
      <c r="I22" s="36">
        <v>200000</v>
      </c>
      <c r="J22" s="36">
        <v>200000</v>
      </c>
      <c r="K22" s="36">
        <v>200000</v>
      </c>
      <c r="L22" s="37">
        <f t="shared" si="1"/>
        <v>0</v>
      </c>
      <c r="M22" s="38">
        <f t="shared" si="2"/>
        <v>1</v>
      </c>
    </row>
    <row r="23" spans="2:13" ht="22.5" x14ac:dyDescent="0.2">
      <c r="B23" s="32" t="s">
        <v>40</v>
      </c>
      <c r="C23" s="33"/>
      <c r="D23" s="34" t="s">
        <v>41</v>
      </c>
      <c r="E23" s="29">
        <v>5150</v>
      </c>
      <c r="F23" s="30" t="s">
        <v>24</v>
      </c>
      <c r="G23" s="35">
        <f t="shared" si="0"/>
        <v>10000</v>
      </c>
      <c r="H23" s="36">
        <v>10000</v>
      </c>
      <c r="I23" s="36">
        <v>10000</v>
      </c>
      <c r="J23" s="36">
        <v>0</v>
      </c>
      <c r="K23" s="36">
        <v>0</v>
      </c>
      <c r="L23" s="37">
        <f t="shared" si="1"/>
        <v>0</v>
      </c>
      <c r="M23" s="38">
        <f t="shared" si="2"/>
        <v>0</v>
      </c>
    </row>
    <row r="24" spans="2:13" ht="22.5" x14ac:dyDescent="0.2">
      <c r="B24" s="32"/>
      <c r="C24" s="33"/>
      <c r="D24" s="34"/>
      <c r="E24" s="29">
        <v>5190</v>
      </c>
      <c r="F24" s="30" t="s">
        <v>42</v>
      </c>
      <c r="G24" s="35">
        <f t="shared" si="0"/>
        <v>10000</v>
      </c>
      <c r="H24" s="36">
        <v>10000</v>
      </c>
      <c r="I24" s="36">
        <v>10000</v>
      </c>
      <c r="J24" s="36">
        <v>0</v>
      </c>
      <c r="K24" s="36">
        <v>0</v>
      </c>
      <c r="L24" s="37">
        <f t="shared" si="1"/>
        <v>0</v>
      </c>
      <c r="M24" s="38">
        <f t="shared" si="2"/>
        <v>0</v>
      </c>
    </row>
    <row r="25" spans="2:13" ht="22.5" x14ac:dyDescent="0.2">
      <c r="B25" s="32"/>
      <c r="C25" s="33"/>
      <c r="D25" s="34"/>
      <c r="E25" s="29">
        <v>5610</v>
      </c>
      <c r="F25" s="30" t="s">
        <v>43</v>
      </c>
      <c r="G25" s="35">
        <f t="shared" si="0"/>
        <v>0</v>
      </c>
      <c r="H25" s="36">
        <v>0</v>
      </c>
      <c r="I25" s="36">
        <v>16066.79</v>
      </c>
      <c r="J25" s="36">
        <v>16066.79</v>
      </c>
      <c r="K25" s="36">
        <v>16066.79</v>
      </c>
      <c r="L25" s="37">
        <f t="shared" si="1"/>
        <v>0</v>
      </c>
      <c r="M25" s="38">
        <f t="shared" si="2"/>
        <v>1</v>
      </c>
    </row>
    <row r="26" spans="2:13" x14ac:dyDescent="0.2">
      <c r="B26" s="32" t="s">
        <v>44</v>
      </c>
      <c r="C26" s="33"/>
      <c r="D26" s="34"/>
      <c r="E26" s="29">
        <v>5110</v>
      </c>
      <c r="F26" s="30" t="s">
        <v>23</v>
      </c>
      <c r="G26" s="35">
        <f t="shared" si="0"/>
        <v>0</v>
      </c>
      <c r="H26" s="36">
        <v>0</v>
      </c>
      <c r="I26" s="36">
        <v>7991.08</v>
      </c>
      <c r="J26" s="36">
        <v>0</v>
      </c>
      <c r="K26" s="36">
        <v>0</v>
      </c>
      <c r="L26" s="37">
        <f t="shared" si="1"/>
        <v>0</v>
      </c>
      <c r="M26" s="38">
        <f t="shared" si="2"/>
        <v>0</v>
      </c>
    </row>
    <row r="27" spans="2:13" x14ac:dyDescent="0.2">
      <c r="B27" s="32"/>
      <c r="C27" s="33"/>
      <c r="D27" s="34"/>
      <c r="E27" s="39"/>
      <c r="F27" s="40"/>
      <c r="G27" s="44"/>
      <c r="H27" s="44"/>
      <c r="I27" s="44"/>
      <c r="J27" s="44"/>
      <c r="K27" s="44"/>
      <c r="L27" s="41"/>
      <c r="M27" s="42"/>
    </row>
    <row r="28" spans="2:13" x14ac:dyDescent="0.2">
      <c r="B28" s="32"/>
      <c r="C28" s="33"/>
      <c r="D28" s="27"/>
      <c r="E28" s="43"/>
      <c r="F28" s="27"/>
      <c r="G28" s="27"/>
      <c r="H28" s="27"/>
      <c r="I28" s="27"/>
      <c r="J28" s="27"/>
      <c r="K28" s="27"/>
      <c r="L28" s="27"/>
      <c r="M28" s="28"/>
    </row>
    <row r="29" spans="2:13" ht="13.15" customHeight="1" x14ac:dyDescent="0.2">
      <c r="B29" s="88" t="s">
        <v>14</v>
      </c>
      <c r="C29" s="89"/>
      <c r="D29" s="89"/>
      <c r="E29" s="89"/>
      <c r="F29" s="89"/>
      <c r="G29" s="7">
        <f>SUM(G9:G26)</f>
        <v>735000</v>
      </c>
      <c r="H29" s="7">
        <f>SUM(H9:H26)</f>
        <v>735000</v>
      </c>
      <c r="I29" s="7">
        <f>SUM(I9:I26)</f>
        <v>959057.87</v>
      </c>
      <c r="J29" s="7">
        <f>SUM(J9:J26)</f>
        <v>266239.98</v>
      </c>
      <c r="K29" s="7">
        <f>SUM(K9:K26)</f>
        <v>266239.98</v>
      </c>
      <c r="L29" s="8">
        <f>IFERROR(K29/H29,0)</f>
        <v>0.36223126530612243</v>
      </c>
      <c r="M29" s="9">
        <f>IFERROR(K29/I29,0)</f>
        <v>0.27760575073535448</v>
      </c>
    </row>
    <row r="30" spans="2:13" ht="4.9000000000000004" customHeight="1" x14ac:dyDescent="0.2">
      <c r="B30" s="32"/>
      <c r="C30" s="33"/>
      <c r="D30" s="27"/>
      <c r="E30" s="43"/>
      <c r="F30" s="27"/>
      <c r="G30" s="27"/>
      <c r="H30" s="27"/>
      <c r="I30" s="27"/>
      <c r="J30" s="27"/>
      <c r="K30" s="27"/>
      <c r="L30" s="27"/>
      <c r="M30" s="28"/>
    </row>
    <row r="31" spans="2:13" ht="13.15" customHeight="1" x14ac:dyDescent="0.2">
      <c r="B31" s="90" t="s">
        <v>15</v>
      </c>
      <c r="C31" s="87"/>
      <c r="D31" s="87"/>
      <c r="E31" s="21"/>
      <c r="F31" s="26"/>
      <c r="G31" s="27"/>
      <c r="H31" s="27"/>
      <c r="I31" s="27"/>
      <c r="J31" s="27"/>
      <c r="K31" s="27"/>
      <c r="L31" s="27"/>
      <c r="M31" s="28"/>
    </row>
    <row r="32" spans="2:13" ht="13.15" customHeight="1" x14ac:dyDescent="0.2">
      <c r="B32" s="25"/>
      <c r="C32" s="87" t="s">
        <v>16</v>
      </c>
      <c r="D32" s="87"/>
      <c r="E32" s="21"/>
      <c r="F32" s="26"/>
      <c r="G32" s="27"/>
      <c r="H32" s="27"/>
      <c r="I32" s="27"/>
      <c r="J32" s="27"/>
      <c r="K32" s="27"/>
      <c r="L32" s="27"/>
      <c r="M32" s="28"/>
    </row>
    <row r="33" spans="2:13" ht="6" customHeight="1" x14ac:dyDescent="0.2">
      <c r="B33" s="45"/>
      <c r="C33" s="46"/>
      <c r="D33" s="46"/>
      <c r="E33" s="39"/>
      <c r="F33" s="46"/>
      <c r="G33" s="27"/>
      <c r="H33" s="27"/>
      <c r="I33" s="27"/>
      <c r="J33" s="27"/>
      <c r="K33" s="27"/>
      <c r="L33" s="27"/>
      <c r="M33" s="28"/>
    </row>
    <row r="34" spans="2:13" ht="22.5" x14ac:dyDescent="0.2">
      <c r="B34" s="32" t="s">
        <v>45</v>
      </c>
      <c r="C34" s="33"/>
      <c r="D34" s="27" t="s">
        <v>46</v>
      </c>
      <c r="E34" s="43">
        <v>6140</v>
      </c>
      <c r="F34" s="27" t="s">
        <v>47</v>
      </c>
      <c r="G34" s="35">
        <f t="shared" ref="G34:G44" si="3">+H34</f>
        <v>3000000</v>
      </c>
      <c r="H34" s="36">
        <v>3000000</v>
      </c>
      <c r="I34" s="36">
        <v>3000000</v>
      </c>
      <c r="J34" s="36">
        <v>0</v>
      </c>
      <c r="K34" s="36">
        <v>0</v>
      </c>
      <c r="L34" s="37">
        <f t="shared" ref="L34:L44" si="4">IFERROR(K34/H34,0)</f>
        <v>0</v>
      </c>
      <c r="M34" s="38">
        <f t="shared" ref="M34:M44" si="5">IFERROR(K34/I34,0)</f>
        <v>0</v>
      </c>
    </row>
    <row r="35" spans="2:13" x14ac:dyDescent="0.2">
      <c r="B35" s="32"/>
      <c r="C35" s="33"/>
      <c r="D35" s="27"/>
      <c r="E35" s="43">
        <v>6150</v>
      </c>
      <c r="F35" s="27" t="s">
        <v>48</v>
      </c>
      <c r="G35" s="35">
        <f t="shared" si="3"/>
        <v>8104803</v>
      </c>
      <c r="H35" s="36">
        <v>8104803</v>
      </c>
      <c r="I35" s="36">
        <v>11007573.380000001</v>
      </c>
      <c r="J35" s="36">
        <v>3509134.44</v>
      </c>
      <c r="K35" s="36">
        <v>3509134.44</v>
      </c>
      <c r="L35" s="37">
        <f t="shared" si="4"/>
        <v>0.43296973905473085</v>
      </c>
      <c r="M35" s="38">
        <f t="shared" si="5"/>
        <v>0.31879273649684264</v>
      </c>
    </row>
    <row r="36" spans="2:13" ht="22.5" x14ac:dyDescent="0.2">
      <c r="B36" s="32" t="s">
        <v>49</v>
      </c>
      <c r="C36" s="33"/>
      <c r="D36" s="27" t="s">
        <v>50</v>
      </c>
      <c r="E36" s="43">
        <v>6140</v>
      </c>
      <c r="F36" s="27" t="s">
        <v>47</v>
      </c>
      <c r="G36" s="35">
        <f t="shared" si="3"/>
        <v>0</v>
      </c>
      <c r="H36" s="36">
        <v>0</v>
      </c>
      <c r="I36" s="36">
        <v>30752.63</v>
      </c>
      <c r="J36" s="36">
        <v>30752.63</v>
      </c>
      <c r="K36" s="36">
        <v>30752.63</v>
      </c>
      <c r="L36" s="37">
        <f t="shared" si="4"/>
        <v>0</v>
      </c>
      <c r="M36" s="38">
        <f t="shared" si="5"/>
        <v>1</v>
      </c>
    </row>
    <row r="37" spans="2:13" x14ac:dyDescent="0.2">
      <c r="B37" s="32" t="s">
        <v>51</v>
      </c>
      <c r="C37" s="33"/>
      <c r="D37" s="27" t="s">
        <v>52</v>
      </c>
      <c r="E37" s="43">
        <v>6160</v>
      </c>
      <c r="F37" s="27" t="s">
        <v>53</v>
      </c>
      <c r="G37" s="35">
        <f t="shared" si="3"/>
        <v>500000</v>
      </c>
      <c r="H37" s="36">
        <v>500000</v>
      </c>
      <c r="I37" s="36">
        <v>500000</v>
      </c>
      <c r="J37" s="36">
        <v>0</v>
      </c>
      <c r="K37" s="36">
        <v>0</v>
      </c>
      <c r="L37" s="37">
        <f t="shared" si="4"/>
        <v>0</v>
      </c>
      <c r="M37" s="38">
        <f t="shared" si="5"/>
        <v>0</v>
      </c>
    </row>
    <row r="38" spans="2:13" x14ac:dyDescent="0.2">
      <c r="B38" s="32" t="s">
        <v>54</v>
      </c>
      <c r="C38" s="33"/>
      <c r="D38" s="27" t="s">
        <v>55</v>
      </c>
      <c r="E38" s="43">
        <v>6150</v>
      </c>
      <c r="F38" s="27" t="s">
        <v>48</v>
      </c>
      <c r="G38" s="35">
        <f t="shared" si="3"/>
        <v>0</v>
      </c>
      <c r="H38" s="36">
        <v>0</v>
      </c>
      <c r="I38" s="36">
        <v>199641.97</v>
      </c>
      <c r="J38" s="36">
        <v>0</v>
      </c>
      <c r="K38" s="36">
        <v>0</v>
      </c>
      <c r="L38" s="37">
        <f t="shared" si="4"/>
        <v>0</v>
      </c>
      <c r="M38" s="38">
        <f t="shared" si="5"/>
        <v>0</v>
      </c>
    </row>
    <row r="39" spans="2:13" x14ac:dyDescent="0.2">
      <c r="B39" s="32" t="s">
        <v>56</v>
      </c>
      <c r="C39" s="33"/>
      <c r="D39" s="27" t="s">
        <v>57</v>
      </c>
      <c r="E39" s="43">
        <v>6160</v>
      </c>
      <c r="F39" s="27" t="s">
        <v>53</v>
      </c>
      <c r="G39" s="35">
        <f t="shared" si="3"/>
        <v>2000000</v>
      </c>
      <c r="H39" s="36">
        <v>2000000</v>
      </c>
      <c r="I39" s="36">
        <v>2000000</v>
      </c>
      <c r="J39" s="36">
        <v>0</v>
      </c>
      <c r="K39" s="36">
        <v>0</v>
      </c>
      <c r="L39" s="37">
        <f t="shared" si="4"/>
        <v>0</v>
      </c>
      <c r="M39" s="38">
        <f t="shared" si="5"/>
        <v>0</v>
      </c>
    </row>
    <row r="40" spans="2:13" x14ac:dyDescent="0.2">
      <c r="B40" s="32" t="s">
        <v>58</v>
      </c>
      <c r="C40" s="33"/>
      <c r="D40" s="27" t="s">
        <v>59</v>
      </c>
      <c r="E40" s="43">
        <v>6150</v>
      </c>
      <c r="F40" s="27" t="s">
        <v>48</v>
      </c>
      <c r="G40" s="35">
        <f t="shared" si="3"/>
        <v>6000000</v>
      </c>
      <c r="H40" s="36">
        <v>6000000</v>
      </c>
      <c r="I40" s="36">
        <v>6000000</v>
      </c>
      <c r="J40" s="36">
        <v>0</v>
      </c>
      <c r="K40" s="36">
        <v>0</v>
      </c>
      <c r="L40" s="37">
        <f t="shared" si="4"/>
        <v>0</v>
      </c>
      <c r="M40" s="38">
        <f t="shared" si="5"/>
        <v>0</v>
      </c>
    </row>
    <row r="41" spans="2:13" x14ac:dyDescent="0.2">
      <c r="B41" s="32" t="s">
        <v>60</v>
      </c>
      <c r="C41" s="33"/>
      <c r="D41" s="27" t="s">
        <v>61</v>
      </c>
      <c r="E41" s="43">
        <v>6150</v>
      </c>
      <c r="F41" s="27" t="s">
        <v>48</v>
      </c>
      <c r="G41" s="35">
        <f t="shared" si="3"/>
        <v>0</v>
      </c>
      <c r="H41" s="36">
        <v>0</v>
      </c>
      <c r="I41" s="36">
        <v>8077525.4900000002</v>
      </c>
      <c r="J41" s="36">
        <v>3402883.73</v>
      </c>
      <c r="K41" s="36">
        <v>3402883.73</v>
      </c>
      <c r="L41" s="37">
        <f t="shared" si="4"/>
        <v>0</v>
      </c>
      <c r="M41" s="38">
        <f t="shared" si="5"/>
        <v>0.42127799339200844</v>
      </c>
    </row>
    <row r="42" spans="2:13" x14ac:dyDescent="0.2">
      <c r="B42" s="32" t="s">
        <v>62</v>
      </c>
      <c r="C42" s="33"/>
      <c r="D42" s="27" t="s">
        <v>63</v>
      </c>
      <c r="E42" s="43">
        <v>6150</v>
      </c>
      <c r="F42" s="27" t="s">
        <v>48</v>
      </c>
      <c r="G42" s="35">
        <f t="shared" si="3"/>
        <v>0</v>
      </c>
      <c r="H42" s="36">
        <v>0</v>
      </c>
      <c r="I42" s="36">
        <v>10256043.58</v>
      </c>
      <c r="J42" s="36">
        <v>6845716.4800000004</v>
      </c>
      <c r="K42" s="36">
        <v>6845716.4800000004</v>
      </c>
      <c r="L42" s="37">
        <f t="shared" si="4"/>
        <v>0</v>
      </c>
      <c r="M42" s="38">
        <f t="shared" si="5"/>
        <v>0.66748121988771814</v>
      </c>
    </row>
    <row r="43" spans="2:13" x14ac:dyDescent="0.2">
      <c r="B43" s="32" t="s">
        <v>64</v>
      </c>
      <c r="C43" s="33"/>
      <c r="D43" s="27" t="s">
        <v>65</v>
      </c>
      <c r="E43" s="43">
        <v>6150</v>
      </c>
      <c r="F43" s="27" t="s">
        <v>48</v>
      </c>
      <c r="G43" s="35">
        <f t="shared" si="3"/>
        <v>0</v>
      </c>
      <c r="H43" s="36">
        <v>0</v>
      </c>
      <c r="I43" s="36">
        <v>3549293.17</v>
      </c>
      <c r="J43" s="36">
        <v>3020119.62</v>
      </c>
      <c r="K43" s="36">
        <v>3020119.62</v>
      </c>
      <c r="L43" s="37">
        <f t="shared" si="4"/>
        <v>0</v>
      </c>
      <c r="M43" s="38">
        <f t="shared" si="5"/>
        <v>0.85090734277101154</v>
      </c>
    </row>
    <row r="44" spans="2:13" ht="22.5" x14ac:dyDescent="0.2">
      <c r="B44" s="32" t="s">
        <v>66</v>
      </c>
      <c r="C44" s="33"/>
      <c r="D44" s="27" t="s">
        <v>67</v>
      </c>
      <c r="E44" s="43">
        <v>6140</v>
      </c>
      <c r="F44" s="27" t="s">
        <v>47</v>
      </c>
      <c r="G44" s="35">
        <f t="shared" si="3"/>
        <v>0</v>
      </c>
      <c r="H44" s="36">
        <v>0</v>
      </c>
      <c r="I44" s="36">
        <v>585768.69999999995</v>
      </c>
      <c r="J44" s="36">
        <v>584299.91</v>
      </c>
      <c r="K44" s="36">
        <v>584299.91</v>
      </c>
      <c r="L44" s="37">
        <f t="shared" si="4"/>
        <v>0</v>
      </c>
      <c r="M44" s="38">
        <f t="shared" si="5"/>
        <v>0.9974925427049961</v>
      </c>
    </row>
    <row r="45" spans="2:13" x14ac:dyDescent="0.2">
      <c r="B45" s="32"/>
      <c r="C45" s="33"/>
      <c r="D45" s="27"/>
      <c r="E45" s="43"/>
      <c r="F45" s="27"/>
      <c r="G45" s="44"/>
      <c r="H45" s="44"/>
      <c r="I45" s="44"/>
      <c r="J45" s="44"/>
      <c r="K45" s="44"/>
      <c r="L45" s="41"/>
      <c r="M45" s="42"/>
    </row>
    <row r="46" spans="2:13" x14ac:dyDescent="0.2">
      <c r="B46" s="47"/>
      <c r="C46" s="48"/>
      <c r="D46" s="49"/>
      <c r="E46" s="50"/>
      <c r="F46" s="49"/>
      <c r="G46" s="49"/>
      <c r="H46" s="49"/>
      <c r="I46" s="49"/>
      <c r="J46" s="49"/>
      <c r="K46" s="49"/>
      <c r="L46" s="49"/>
      <c r="M46" s="51"/>
    </row>
    <row r="47" spans="2:13" x14ac:dyDescent="0.2">
      <c r="B47" s="88" t="s">
        <v>17</v>
      </c>
      <c r="C47" s="89"/>
      <c r="D47" s="89"/>
      <c r="E47" s="89"/>
      <c r="F47" s="89"/>
      <c r="G47" s="7">
        <f>SUM(G34:G44)</f>
        <v>19604803</v>
      </c>
      <c r="H47" s="7">
        <f>SUM(H34:H44)</f>
        <v>19604803</v>
      </c>
      <c r="I47" s="7">
        <f>SUM(I34:I44)</f>
        <v>45206598.920000009</v>
      </c>
      <c r="J47" s="7">
        <f>SUM(J34:J44)</f>
        <v>17392906.810000002</v>
      </c>
      <c r="K47" s="7">
        <f>SUM(K34:K44)</f>
        <v>17392906.810000002</v>
      </c>
      <c r="L47" s="8">
        <f>IFERROR(K47/H47,0)</f>
        <v>0.88717580125645756</v>
      </c>
      <c r="M47" s="9">
        <f>IFERROR(K47/I47,0)</f>
        <v>0.38474265318608486</v>
      </c>
    </row>
    <row r="48" spans="2:13" x14ac:dyDescent="0.2">
      <c r="B48" s="4"/>
      <c r="C48" s="5"/>
      <c r="D48" s="2"/>
      <c r="E48" s="6"/>
      <c r="F48" s="2"/>
      <c r="G48" s="2"/>
      <c r="H48" s="2"/>
      <c r="I48" s="2"/>
      <c r="J48" s="2"/>
      <c r="K48" s="2"/>
      <c r="L48" s="2"/>
      <c r="M48" s="3"/>
    </row>
    <row r="49" spans="2:13" x14ac:dyDescent="0.2">
      <c r="B49" s="75" t="s">
        <v>18</v>
      </c>
      <c r="C49" s="76"/>
      <c r="D49" s="76"/>
      <c r="E49" s="76"/>
      <c r="F49" s="76"/>
      <c r="G49" s="10">
        <f>+G29+G47</f>
        <v>20339803</v>
      </c>
      <c r="H49" s="10">
        <f>+H29+H47</f>
        <v>20339803</v>
      </c>
      <c r="I49" s="10">
        <f>+I29+I47</f>
        <v>46165656.790000007</v>
      </c>
      <c r="J49" s="10">
        <f>+J29+J47</f>
        <v>17659146.790000003</v>
      </c>
      <c r="K49" s="10">
        <f>+K29+K47</f>
        <v>17659146.790000003</v>
      </c>
      <c r="L49" s="11">
        <f>IFERROR(K49/H49,0)</f>
        <v>0.86820638282484852</v>
      </c>
      <c r="M49" s="12">
        <f>IFERROR(K49/I49,0)</f>
        <v>0.38251696212898179</v>
      </c>
    </row>
    <row r="50" spans="2:13" x14ac:dyDescent="0.2">
      <c r="B50" s="13"/>
      <c r="C50" s="14"/>
      <c r="D50" s="14"/>
      <c r="E50" s="15"/>
      <c r="F50" s="14"/>
      <c r="G50" s="14"/>
      <c r="H50" s="14"/>
      <c r="I50" s="14"/>
      <c r="J50" s="14"/>
      <c r="K50" s="14"/>
      <c r="L50" s="14"/>
      <c r="M50" s="16"/>
    </row>
    <row r="51" spans="2:13" ht="15" x14ac:dyDescent="0.25">
      <c r="B51" s="17" t="s">
        <v>19</v>
      </c>
      <c r="C51" s="17"/>
      <c r="D51" s="18"/>
      <c r="E51" s="19"/>
      <c r="F51" s="18"/>
      <c r="G51" s="18"/>
      <c r="H51" s="18"/>
    </row>
  </sheetData>
  <mergeCells count="22">
    <mergeCell ref="B49:F49"/>
    <mergeCell ref="K3:K5"/>
    <mergeCell ref="L3:M3"/>
    <mergeCell ref="L4:L5"/>
    <mergeCell ref="M4:M5"/>
    <mergeCell ref="B6:D6"/>
    <mergeCell ref="J6:K6"/>
    <mergeCell ref="C7:D7"/>
    <mergeCell ref="B29:F29"/>
    <mergeCell ref="B31:D31"/>
    <mergeCell ref="C32:D32"/>
    <mergeCell ref="B47:F47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25" right="0.25" top="0.75" bottom="0.75" header="0.3" footer="0.3"/>
  <pageSetup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cp:lastPrinted>2023-05-08T17:12:51Z</cp:lastPrinted>
  <dcterms:created xsi:type="dcterms:W3CDTF">2020-08-06T19:52:58Z</dcterms:created>
  <dcterms:modified xsi:type="dcterms:W3CDTF">2023-05-08T17:13:10Z</dcterms:modified>
</cp:coreProperties>
</file>