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2DO TRIMESTRE\"/>
    </mc:Choice>
  </mc:AlternateContent>
  <bookViews>
    <workbookView xWindow="0" yWindow="0" windowWidth="24075" windowHeight="5595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5" i="4" l="1"/>
  <c r="P85" i="4"/>
  <c r="O85" i="4"/>
  <c r="N85" i="4"/>
  <c r="Q84" i="4"/>
  <c r="P84" i="4"/>
  <c r="O84" i="4"/>
  <c r="N84" i="4"/>
  <c r="Q83" i="4"/>
  <c r="P83" i="4"/>
  <c r="O83" i="4"/>
  <c r="N83" i="4"/>
  <c r="Q82" i="4"/>
  <c r="P82" i="4"/>
  <c r="O82" i="4"/>
  <c r="N82" i="4"/>
  <c r="Q81" i="4"/>
  <c r="P81" i="4"/>
  <c r="O81" i="4"/>
  <c r="N81" i="4"/>
  <c r="Q80" i="4"/>
  <c r="P80" i="4"/>
  <c r="O80" i="4"/>
  <c r="N80" i="4"/>
  <c r="Q79" i="4"/>
  <c r="P79" i="4"/>
  <c r="O79" i="4"/>
  <c r="N79" i="4"/>
  <c r="Q78" i="4"/>
  <c r="P78" i="4"/>
  <c r="O78" i="4"/>
  <c r="N78" i="4"/>
  <c r="Q77" i="4"/>
  <c r="P77" i="4"/>
  <c r="O77" i="4"/>
  <c r="N77" i="4"/>
  <c r="Q76" i="4"/>
  <c r="P76" i="4"/>
  <c r="O76" i="4"/>
  <c r="N76" i="4"/>
  <c r="Q75" i="4"/>
  <c r="P75" i="4"/>
  <c r="O75" i="4"/>
  <c r="N75" i="4"/>
  <c r="Q74" i="4"/>
  <c r="P74" i="4"/>
  <c r="O74" i="4"/>
  <c r="N74" i="4"/>
  <c r="Q73" i="4"/>
  <c r="P73" i="4"/>
  <c r="O73" i="4"/>
  <c r="N73" i="4"/>
  <c r="Q72" i="4"/>
  <c r="P72" i="4"/>
  <c r="O72" i="4"/>
  <c r="N72" i="4"/>
  <c r="Q71" i="4"/>
  <c r="P71" i="4"/>
  <c r="O71" i="4"/>
  <c r="N71" i="4"/>
  <c r="Q70" i="4"/>
  <c r="P70" i="4"/>
  <c r="O70" i="4"/>
  <c r="N70" i="4"/>
  <c r="Q69" i="4"/>
  <c r="P69" i="4"/>
  <c r="O69" i="4"/>
  <c r="N69" i="4"/>
  <c r="Q68" i="4"/>
  <c r="P68" i="4"/>
  <c r="O68" i="4"/>
  <c r="N68" i="4"/>
  <c r="Q67" i="4"/>
  <c r="P67" i="4"/>
  <c r="O67" i="4"/>
  <c r="N67" i="4"/>
  <c r="Q66" i="4"/>
  <c r="P66" i="4"/>
  <c r="O66" i="4"/>
  <c r="N66" i="4"/>
  <c r="Q65" i="4"/>
  <c r="P65" i="4"/>
  <c r="O65" i="4"/>
  <c r="N65" i="4"/>
  <c r="Q64" i="4"/>
  <c r="P64" i="4"/>
  <c r="O64" i="4"/>
  <c r="N64" i="4"/>
  <c r="Q63" i="4"/>
  <c r="P63" i="4"/>
  <c r="O63" i="4"/>
  <c r="N63" i="4"/>
  <c r="Q62" i="4"/>
  <c r="P62" i="4"/>
  <c r="O62" i="4"/>
  <c r="N62" i="4"/>
  <c r="Q61" i="4"/>
  <c r="P61" i="4"/>
  <c r="O61" i="4"/>
  <c r="N61" i="4"/>
  <c r="Q60" i="4"/>
  <c r="P60" i="4"/>
  <c r="O60" i="4"/>
  <c r="N60" i="4"/>
  <c r="Q59" i="4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86" i="4" l="1"/>
  <c r="Q86" i="4"/>
  <c r="I86" i="4" l="1"/>
  <c r="H86" i="4"/>
  <c r="G86" i="4"/>
  <c r="N4" i="4" l="1"/>
  <c r="Q4" i="4"/>
  <c r="P4" i="4"/>
</calcChain>
</file>

<file path=xl/sharedStrings.xml><?xml version="1.0" encoding="utf-8"?>
<sst xmlns="http://schemas.openxmlformats.org/spreadsheetml/2006/main" count="596" uniqueCount="200">
  <si>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</si>
  <si>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</si>
  <si>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</si>
  <si>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</si>
  <si>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</si>
  <si>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</si>
  <si>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</si>
  <si>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</si>
  <si>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</si>
  <si>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</si>
  <si>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</si>
  <si>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</si>
  <si>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</si>
  <si>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</si>
  <si>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</si>
  <si>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</si>
  <si>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</si>
  <si>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</si>
  <si>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</si>
  <si>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</si>
  <si>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</si>
  <si>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</si>
  <si>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GOBIERNO DE LA GENTE</t>
  </si>
  <si>
    <t>5110</t>
  </si>
  <si>
    <t>BIENES MUEBLES</t>
  </si>
  <si>
    <t>PRESIDENCIA MUNICIPAL</t>
  </si>
  <si>
    <t>31111M400010000</t>
  </si>
  <si>
    <t>E0004</t>
  </si>
  <si>
    <t>VIGILANCIA DE LA HACIENDA MUNICIPAL</t>
  </si>
  <si>
    <t>SINDICATURA MUNICIPAL</t>
  </si>
  <si>
    <t>31111M400020000</t>
  </si>
  <si>
    <t>E0005</t>
  </si>
  <si>
    <t>GOBIERNO PARA TODOS</t>
  </si>
  <si>
    <t>OFICINA DE REGIDORES</t>
  </si>
  <si>
    <t>31111M400030000</t>
  </si>
  <si>
    <t>E0009</t>
  </si>
  <si>
    <t>HACIENDA Y PATRIMONIO</t>
  </si>
  <si>
    <t>DIRECCION DE TESORERIA</t>
  </si>
  <si>
    <t>31111M400070100</t>
  </si>
  <si>
    <t>E0012</t>
  </si>
  <si>
    <t>CONTROL DE LAS RELACIONES LABORALES</t>
  </si>
  <si>
    <t>OFICIALIA MAYOR</t>
  </si>
  <si>
    <t>31111M400100000</t>
  </si>
  <si>
    <t>O000102</t>
  </si>
  <si>
    <t>MJOR AT SERV BRINDAD</t>
  </si>
  <si>
    <t>CONTRALORIA MUNICIPAL</t>
  </si>
  <si>
    <t>31111M400080000</t>
  </si>
  <si>
    <t>O00010201</t>
  </si>
  <si>
    <t>ADAPTACION DE ESPACIOS DE ATENCION</t>
  </si>
  <si>
    <t>5150</t>
  </si>
  <si>
    <t>E0014</t>
  </si>
  <si>
    <t>PAZ Y CONVIVENCIA SOCIAL</t>
  </si>
  <si>
    <t>DIRECCION DE SEGURIDAD PUBLICA</t>
  </si>
  <si>
    <t>31111M400130000</t>
  </si>
  <si>
    <t>5210</t>
  </si>
  <si>
    <t>5320</t>
  </si>
  <si>
    <t>5410</t>
  </si>
  <si>
    <t>DIRECCION DE OBRAS PUBLICAS</t>
  </si>
  <si>
    <t>31111M400090000</t>
  </si>
  <si>
    <t>E00130501</t>
  </si>
  <si>
    <t>CONEXIÓN DE NUEVAS TOMAS DE AGUA POTABLE</t>
  </si>
  <si>
    <t>5630</t>
  </si>
  <si>
    <t>K0001</t>
  </si>
  <si>
    <t>PLANES Y PROGRAM SOCIALES EN FAVOR DE LA CIUDADANI</t>
  </si>
  <si>
    <t>K00010104</t>
  </si>
  <si>
    <t>AMPLIACION DE AGUA DRENAJE Y ALCT</t>
  </si>
  <si>
    <t>6130</t>
  </si>
  <si>
    <t>OBRA</t>
  </si>
  <si>
    <t>K00010111</t>
  </si>
  <si>
    <t>AMPLIACION DRENAJE Y OBRAS COMPLEMENT EL GUADALUPE</t>
  </si>
  <si>
    <t>K00010112</t>
  </si>
  <si>
    <t>AMPLIACION DE  DRENAJE COL LIBERTAD</t>
  </si>
  <si>
    <t>K00020105</t>
  </si>
  <si>
    <t>AMP ELECT LOC LAS ANIMAS EN LA CALLE CAMINO A LA TINAJA</t>
  </si>
  <si>
    <t>K00040105</t>
  </si>
  <si>
    <t>AMP ELECT LOC FRAC DEL CANO EN LA CALLE EL PEDREGAL</t>
  </si>
  <si>
    <t>K00040106</t>
  </si>
  <si>
    <t>AMP ELECT LOC EL SAUZ EN LA CALLE ADOLFO LOPEZ MATEOS</t>
  </si>
  <si>
    <t>K00010102</t>
  </si>
  <si>
    <t>COLOCACION DE MATERIAL ASFALTICO</t>
  </si>
  <si>
    <t>6140</t>
  </si>
  <si>
    <t>K00080101</t>
  </si>
  <si>
    <t>CONST  LINEA DE CONDUCCION, TANQUE DE REGULACION</t>
  </si>
  <si>
    <t>K00090101</t>
  </si>
  <si>
    <t>REHABILITACION DE CANCHA DE FUTBOL 7 SANTO TOMAS</t>
  </si>
  <si>
    <t>K00010103</t>
  </si>
  <si>
    <t>MANTENIMIENTO CAM TERR Y PUENTES</t>
  </si>
  <si>
    <t>6150</t>
  </si>
  <si>
    <t>K00010106</t>
  </si>
  <si>
    <t>CONST CALL MANANTI P CORREGIDO NICOLASBRA Y  OCAMP</t>
  </si>
  <si>
    <t>K00010107</t>
  </si>
  <si>
    <t>CONST CALLE ORIENTE 1RA ETAPA CTA DE PEÑONES</t>
  </si>
  <si>
    <t>K00010108</t>
  </si>
  <si>
    <t>CONST CALLE FCO I MADERO CANO DE SAN ISIDRO</t>
  </si>
  <si>
    <t>K00010109</t>
  </si>
  <si>
    <t>CONST CALLE LAS AMERICAS PRIV VALENCIA Y VILLA HER</t>
  </si>
  <si>
    <t>K00010110</t>
  </si>
  <si>
    <t>CONST CALLE CHAMACUERA</t>
  </si>
  <si>
    <t>K00010113</t>
  </si>
  <si>
    <t>CONSTRUCCIO DE CALLE SAN ILDEFONSO</t>
  </si>
  <si>
    <t>K00010114</t>
  </si>
  <si>
    <t>CONSTRUCCION DE CALLE LA PIAÑITA</t>
  </si>
  <si>
    <t>K00010115</t>
  </si>
  <si>
    <t>CONSTRUCCION DE CALLE REAL</t>
  </si>
  <si>
    <t>K00010117</t>
  </si>
  <si>
    <t>CONSTRUCCION DE CALLE LA GALLINA</t>
  </si>
  <si>
    <t>K00010118</t>
  </si>
  <si>
    <t>CONSTRUCCION DE  CALLE 5 DE NOVIEMBRE</t>
  </si>
  <si>
    <t>K00010123</t>
  </si>
  <si>
    <t>PAV C PRINCIPAL LOC LA TINAJA</t>
  </si>
  <si>
    <t>K00010124</t>
  </si>
  <si>
    <t>CONST C PICACHO A CIENEGUILLA 2DA ETAPA</t>
  </si>
  <si>
    <t>K00010125</t>
  </si>
  <si>
    <t>CONST C LA SILLA LOC EL SAUZ</t>
  </si>
  <si>
    <t>K00010126</t>
  </si>
  <si>
    <t>CONST  EMPEDRADO EN LA LOC  SAUZ CALLE A LA CANCHA</t>
  </si>
  <si>
    <t>K00010127</t>
  </si>
  <si>
    <t>CONST  EMPEDRADO LOC EL SAUZ CALLE LOS PINOS</t>
  </si>
  <si>
    <t>K00010128</t>
  </si>
  <si>
    <t>CONST CALLE PRIMERA LOC DE PEÑA BLCA DE CIENENEGUI</t>
  </si>
  <si>
    <t>K00010129</t>
  </si>
  <si>
    <t>CONST  CALLE LAUREL 1ER ETAPA   LOC LAS MORAS</t>
  </si>
  <si>
    <t>K00010130</t>
  </si>
  <si>
    <t>CONST CALLE IGNACION ALLENDE  LOC  PEÑA BLANCA DOS</t>
  </si>
  <si>
    <t>K00010131</t>
  </si>
  <si>
    <t>CONST CALLE JUSTO CIERRA LOC MONTE PRIETO</t>
  </si>
  <si>
    <t>K00010134</t>
  </si>
  <si>
    <t>CONST CALLE LA PALMITA LOC LAS MORAS</t>
  </si>
  <si>
    <t>K00010135</t>
  </si>
  <si>
    <t>CONST CALLE NUEVA ERA LOC PEÑA BLANCA 2</t>
  </si>
  <si>
    <t>K00010137</t>
  </si>
  <si>
    <t>CONST DE CALLE EL PICACHO A CIENEGUILLA 3ER ETAPA LOC EL PICACHO</t>
  </si>
  <si>
    <t>K00010138</t>
  </si>
  <si>
    <t>CONST CALLE 5 DE MAYO LOC CANO DE SAN ISIDRO</t>
  </si>
  <si>
    <t>K00010139</t>
  </si>
  <si>
    <t>CONST C JOSEFA ORTIZ DE DOMINGUEZ LOC EL PICACHO</t>
  </si>
  <si>
    <t>K00010140</t>
  </si>
  <si>
    <t>CONST CALLE 13 DE ENERO LOC TORRECITAS</t>
  </si>
  <si>
    <t>K00010141</t>
  </si>
  <si>
    <t>CONST CALLE OJO DE AGUA LOC TORRECITAS</t>
  </si>
  <si>
    <t>K00050102</t>
  </si>
  <si>
    <t>MOD CALLE PRINCIPAL ACCESO A PEÑA BCA 1</t>
  </si>
  <si>
    <t>K00050104</t>
  </si>
  <si>
    <t>CONST CALLE  RIO DE LA LOZA LOC. RINCON DEL CANO</t>
  </si>
  <si>
    <t>K00050105</t>
  </si>
  <si>
    <t>CONST ANDADOR URBANO PRINCIPAL FRACC DEL CANO</t>
  </si>
  <si>
    <t>K00050106</t>
  </si>
  <si>
    <t>CONST CALLE AV ZAMORANO DE CONCRETO 3RA ETAPA</t>
  </si>
  <si>
    <t>K00050107</t>
  </si>
  <si>
    <t>CONST CALLE MISTERIOS LOC CAÑADA DE JUANICA</t>
  </si>
  <si>
    <t>K00050108</t>
  </si>
  <si>
    <t>CONST CALLE LÁZARO CÁRDENAS LOC CUESTA DE PEÑONES</t>
  </si>
  <si>
    <t>K00050109</t>
  </si>
  <si>
    <t>CONST  CALLE 5 DE MAYO LOC CANO DE SAN ISIDRO</t>
  </si>
  <si>
    <t>K00070102</t>
  </si>
  <si>
    <t>REHAB CAMINO RURAL EL ROBLE- EL APARTADERO 1RA ETA</t>
  </si>
  <si>
    <t>K00070103</t>
  </si>
  <si>
    <t>REHAB CAMINO RURAL DON BLAS - MONTE PRIETO 2DA ETA</t>
  </si>
  <si>
    <t>K00070104</t>
  </si>
  <si>
    <t>REHAB CAMINO RURAL CAMINO REAL  CABECERA  1RA ETA</t>
  </si>
  <si>
    <t>K00070105</t>
  </si>
  <si>
    <t>REHAB CAMINO RURAL FRACCION DE GPE  PEÑA BLCA UNO</t>
  </si>
  <si>
    <t>K00070106</t>
  </si>
  <si>
    <t>REHAB CAMINO RURAL LA BARBOSA</t>
  </si>
  <si>
    <t>K00110101</t>
  </si>
  <si>
    <t>CONT C LOC SALTO C RIO COLORADO</t>
  </si>
  <si>
    <t>K00110102</t>
  </si>
  <si>
    <t>"CONT C EL CABALLITO, C LAS MORAS ADJUNTAS"</t>
  </si>
  <si>
    <t>K00110103</t>
  </si>
  <si>
    <t>CONST C LA HUERTA 2DA LOC CERRO COLORADO</t>
  </si>
  <si>
    <t>K00110104</t>
  </si>
  <si>
    <t>CONST C SAUCES LOC EL PROGRESO</t>
  </si>
  <si>
    <t>K00110105</t>
  </si>
  <si>
    <t>CONST C ALAMOS EN MPIO TB</t>
  </si>
  <si>
    <t>K00110106</t>
  </si>
  <si>
    <t>CONST C NETZAHUALCOYOTL CC</t>
  </si>
  <si>
    <t>K00110107</t>
  </si>
  <si>
    <t>CONST C EL PICACHO A CIENEGUILLA 1RA ET</t>
  </si>
  <si>
    <t>K00110108</t>
  </si>
  <si>
    <t>CONST  CALLE MORAS ADJUNTAS LOC MORAS</t>
  </si>
  <si>
    <t>K00010116</t>
  </si>
  <si>
    <t>REHABILITACION  CASA DE SALUD</t>
  </si>
  <si>
    <t>6160</t>
  </si>
  <si>
    <t>K00010119</t>
  </si>
  <si>
    <t>CONSTRUCCION DE TECHADO VILLA UNION</t>
  </si>
  <si>
    <t>K00010120</t>
  </si>
  <si>
    <t>BARDA PERIMETRAL PANTEON MPAL LOC TORRECITAS</t>
  </si>
  <si>
    <t>K00010132</t>
  </si>
  <si>
    <t>CONST DE PLAZA 1ER ETAPA EN LA LOC DE DON BLAS</t>
  </si>
  <si>
    <t>K00010133</t>
  </si>
  <si>
    <t>REHABILITACION Y SUMIN DE MAT PRA ESTRUCTURA METAL</t>
  </si>
  <si>
    <t>K00050103</t>
  </si>
  <si>
    <t>CONST PLAZA OJO DE AGUA FRACCION D GPE 1 ETAPA</t>
  </si>
  <si>
    <t>K00110201</t>
  </si>
  <si>
    <t>RHEAB JARDIN HIDALGO</t>
  </si>
  <si>
    <t>K00110202</t>
  </si>
  <si>
    <t>SUM Y COL GEOMEMBRANA EN TANQUE</t>
  </si>
  <si>
    <t>K00110203</t>
  </si>
  <si>
    <t>LIMPIEZA DE POZO LOC EL PROGRESO</t>
  </si>
  <si>
    <t>Municipio de Tierra Blanca, Guanajuato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</si>
</sst>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abSelected="1" workbookViewId="0">
      <selection activeCell="F93" sqref="F93"/>
    </sheetView>
  </sheetViews>
  <sheetFormatPr baseColWidth="10" defaultRowHeight="15" x14ac:dyDescent="0.25"/>
  <cols>
    <col min="1" max="1" width="15.7109375" customWidth="1"/>
    <col min="2" max="2" width="13" style="23" customWidth="1"/>
    <col min="3" max="3" width="6.7109375" customWidth="1"/>
    <col min="4" max="4" width="15.140625" customWidth="1"/>
    <col min="5" max="5" width="15.28515625" customWidth="1"/>
    <col min="6" max="6" width="12.85546875" customWidth="1"/>
    <col min="7" max="7" width="13.140625" customWidth="1"/>
    <col min="8" max="8" width="13.42578125" customWidth="1"/>
    <col min="9" max="9" width="14.28515625" customWidth="1"/>
    <col min="10" max="10" width="6.28515625" customWidth="1"/>
    <col min="11" max="11" width="5.28515625" customWidth="1"/>
    <col min="12" max="12" width="3.85546875" customWidth="1"/>
    <col min="13" max="13" width="7" customWidth="1"/>
    <col min="14" max="14" width="9" customWidth="1"/>
    <col min="15" max="15" width="9.5703125" customWidth="1"/>
    <col min="16" max="16" width="7.28515625" customWidth="1"/>
    <col min="17" max="17" width="6.7109375" customWidth="1"/>
  </cols>
  <sheetData>
    <row r="1" spans="1:17" ht="47.1" customHeight="1" x14ac:dyDescent="0.25">
      <c r="A1" s="15" t="s">
        <v>199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33.7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ht="22.5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80000</v>
      </c>
      <c r="H4" s="10">
        <v>0</v>
      </c>
      <c r="I4" s="10">
        <v>0</v>
      </c>
      <c r="J4" s="5"/>
      <c r="K4" s="5"/>
      <c r="L4" s="5"/>
      <c r="M4" s="8" t="s">
        <v>17</v>
      </c>
      <c r="N4" s="7">
        <f t="shared" ref="N4:N35" si="0">IF(G4&gt;0,I4/G4,0)</f>
        <v>0</v>
      </c>
      <c r="O4" s="7">
        <f t="shared" ref="O4:O35" si="1">IF(H4&gt;0,I4/H4,0)</f>
        <v>0</v>
      </c>
      <c r="P4" s="6">
        <f t="shared" ref="P4:P35" si="2">IF(J4=0,0,L4/J4)</f>
        <v>0</v>
      </c>
      <c r="Q4" s="6">
        <f t="shared" ref="Q4:Q35" si="3">IF(L4=0,0,L4/K4)</f>
        <v>0</v>
      </c>
    </row>
    <row r="5" spans="1:17" ht="33.75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15000</v>
      </c>
      <c r="H5" s="10">
        <v>15000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ht="22.5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20000</v>
      </c>
      <c r="H6" s="10">
        <v>20000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ht="22.5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38</v>
      </c>
      <c r="F7" s="12" t="s">
        <v>37</v>
      </c>
      <c r="G7" s="10">
        <v>150000</v>
      </c>
      <c r="H7" s="10">
        <v>150000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ht="45" x14ac:dyDescent="0.25">
      <c r="A8" s="12" t="s">
        <v>39</v>
      </c>
      <c r="B8" s="12" t="s">
        <v>40</v>
      </c>
      <c r="C8" s="12" t="s">
        <v>23</v>
      </c>
      <c r="D8" s="12" t="s">
        <v>24</v>
      </c>
      <c r="E8" s="12" t="s">
        <v>42</v>
      </c>
      <c r="F8" s="12" t="s">
        <v>41</v>
      </c>
      <c r="G8" s="10">
        <v>100000</v>
      </c>
      <c r="H8" s="10">
        <v>100000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ht="22.5" x14ac:dyDescent="0.25">
      <c r="A9" s="12" t="s">
        <v>43</v>
      </c>
      <c r="B9" s="12" t="s">
        <v>44</v>
      </c>
      <c r="C9" s="12" t="s">
        <v>23</v>
      </c>
      <c r="D9" s="12" t="s">
        <v>24</v>
      </c>
      <c r="E9" s="12" t="s">
        <v>46</v>
      </c>
      <c r="F9" s="12" t="s">
        <v>45</v>
      </c>
      <c r="G9" s="10">
        <v>100000</v>
      </c>
      <c r="H9" s="10">
        <v>100000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ht="33.75" x14ac:dyDescent="0.25">
      <c r="A10" s="12" t="s">
        <v>47</v>
      </c>
      <c r="B10" s="12" t="s">
        <v>48</v>
      </c>
      <c r="C10" s="12" t="s">
        <v>23</v>
      </c>
      <c r="D10" s="12" t="s">
        <v>24</v>
      </c>
      <c r="E10" s="12" t="s">
        <v>46</v>
      </c>
      <c r="F10" s="12" t="s">
        <v>45</v>
      </c>
      <c r="G10" s="10">
        <v>0</v>
      </c>
      <c r="H10" s="10">
        <v>46697</v>
      </c>
      <c r="I10" s="10">
        <v>46694.78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0.99995245947277123</v>
      </c>
      <c r="P10" s="6">
        <f t="shared" si="2"/>
        <v>0</v>
      </c>
      <c r="Q10" s="6">
        <f t="shared" si="3"/>
        <v>0</v>
      </c>
    </row>
    <row r="11" spans="1:17" ht="22.5" x14ac:dyDescent="0.25">
      <c r="A11" s="12" t="s">
        <v>21</v>
      </c>
      <c r="B11" s="12" t="s">
        <v>22</v>
      </c>
      <c r="C11" s="12" t="s">
        <v>49</v>
      </c>
      <c r="D11" s="12" t="s">
        <v>24</v>
      </c>
      <c r="E11" s="12" t="s">
        <v>26</v>
      </c>
      <c r="F11" s="12" t="s">
        <v>25</v>
      </c>
      <c r="G11" s="10">
        <v>50000</v>
      </c>
      <c r="H11" s="10">
        <v>0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ht="22.5" x14ac:dyDescent="0.25">
      <c r="A12" s="12" t="s">
        <v>31</v>
      </c>
      <c r="B12" s="12" t="s">
        <v>32</v>
      </c>
      <c r="C12" s="12" t="s">
        <v>49</v>
      </c>
      <c r="D12" s="12" t="s">
        <v>24</v>
      </c>
      <c r="E12" s="12" t="s">
        <v>34</v>
      </c>
      <c r="F12" s="12" t="s">
        <v>33</v>
      </c>
      <c r="G12" s="10">
        <v>10000</v>
      </c>
      <c r="H12" s="10">
        <v>10000</v>
      </c>
      <c r="I12" s="10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ht="22.5" x14ac:dyDescent="0.25">
      <c r="A13" s="12" t="s">
        <v>35</v>
      </c>
      <c r="B13" s="12" t="s">
        <v>36</v>
      </c>
      <c r="C13" s="12" t="s">
        <v>49</v>
      </c>
      <c r="D13" s="12" t="s">
        <v>24</v>
      </c>
      <c r="E13" s="12" t="s">
        <v>38</v>
      </c>
      <c r="F13" s="12" t="s">
        <v>37</v>
      </c>
      <c r="G13" s="10">
        <v>200000</v>
      </c>
      <c r="H13" s="10">
        <v>100000</v>
      </c>
      <c r="I13" s="10">
        <v>11099</v>
      </c>
      <c r="J13" s="5"/>
      <c r="K13" s="5"/>
      <c r="L13" s="5"/>
      <c r="M13" s="8" t="s">
        <v>17</v>
      </c>
      <c r="N13" s="7">
        <f t="shared" si="0"/>
        <v>5.5495000000000003E-2</v>
      </c>
      <c r="O13" s="7">
        <f t="shared" si="1"/>
        <v>0.11099000000000001</v>
      </c>
      <c r="P13" s="6">
        <f t="shared" si="2"/>
        <v>0</v>
      </c>
      <c r="Q13" s="6">
        <f t="shared" si="3"/>
        <v>0</v>
      </c>
    </row>
    <row r="14" spans="1:17" ht="33.75" x14ac:dyDescent="0.25">
      <c r="A14" s="12" t="s">
        <v>50</v>
      </c>
      <c r="B14" s="12" t="s">
        <v>51</v>
      </c>
      <c r="C14" s="12" t="s">
        <v>49</v>
      </c>
      <c r="D14" s="12" t="s">
        <v>24</v>
      </c>
      <c r="E14" s="12" t="s">
        <v>53</v>
      </c>
      <c r="F14" s="12" t="s">
        <v>52</v>
      </c>
      <c r="G14" s="10">
        <v>20000</v>
      </c>
      <c r="H14" s="10">
        <v>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ht="33.75" x14ac:dyDescent="0.25">
      <c r="A15" s="12" t="s">
        <v>47</v>
      </c>
      <c r="B15" s="12" t="s">
        <v>48</v>
      </c>
      <c r="C15" s="12" t="s">
        <v>49</v>
      </c>
      <c r="D15" s="12" t="s">
        <v>24</v>
      </c>
      <c r="E15" s="12" t="s">
        <v>46</v>
      </c>
      <c r="F15" s="12" t="s">
        <v>45</v>
      </c>
      <c r="G15" s="10">
        <v>0</v>
      </c>
      <c r="H15" s="10">
        <v>20153</v>
      </c>
      <c r="I15" s="10">
        <v>19991.330000000002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0.99197786929985621</v>
      </c>
      <c r="P15" s="6">
        <f t="shared" si="2"/>
        <v>0</v>
      </c>
      <c r="Q15" s="6">
        <f t="shared" si="3"/>
        <v>0</v>
      </c>
    </row>
    <row r="16" spans="1:17" ht="22.5" x14ac:dyDescent="0.25">
      <c r="A16" s="12" t="s">
        <v>21</v>
      </c>
      <c r="B16" s="12" t="s">
        <v>22</v>
      </c>
      <c r="C16" s="12" t="s">
        <v>54</v>
      </c>
      <c r="D16" s="12" t="s">
        <v>24</v>
      </c>
      <c r="E16" s="12" t="s">
        <v>26</v>
      </c>
      <c r="F16" s="12" t="s">
        <v>25</v>
      </c>
      <c r="G16" s="10">
        <v>20000</v>
      </c>
      <c r="H16" s="10">
        <v>20000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ht="33.75" x14ac:dyDescent="0.25">
      <c r="A17" s="12" t="s">
        <v>47</v>
      </c>
      <c r="B17" s="12" t="s">
        <v>48</v>
      </c>
      <c r="C17" s="12" t="s">
        <v>55</v>
      </c>
      <c r="D17" s="12" t="s">
        <v>24</v>
      </c>
      <c r="E17" s="12" t="s">
        <v>46</v>
      </c>
      <c r="F17" s="12" t="s">
        <v>45</v>
      </c>
      <c r="G17" s="10">
        <v>0</v>
      </c>
      <c r="H17" s="10">
        <v>30600</v>
      </c>
      <c r="I17" s="10">
        <v>30599.96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0.9999986928104575</v>
      </c>
      <c r="P17" s="6">
        <f t="shared" si="2"/>
        <v>0</v>
      </c>
      <c r="Q17" s="6">
        <f t="shared" si="3"/>
        <v>0</v>
      </c>
    </row>
    <row r="18" spans="1:17" ht="45" x14ac:dyDescent="0.25">
      <c r="A18" s="12" t="s">
        <v>39</v>
      </c>
      <c r="B18" s="12" t="s">
        <v>40</v>
      </c>
      <c r="C18" s="12" t="s">
        <v>56</v>
      </c>
      <c r="D18" s="12" t="s">
        <v>24</v>
      </c>
      <c r="E18" s="12" t="s">
        <v>58</v>
      </c>
      <c r="F18" s="12" t="s">
        <v>57</v>
      </c>
      <c r="G18" s="10">
        <v>0</v>
      </c>
      <c r="H18" s="10">
        <v>1329600</v>
      </c>
      <c r="I18" s="10">
        <v>1329600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1</v>
      </c>
      <c r="P18" s="6">
        <f t="shared" si="2"/>
        <v>0</v>
      </c>
      <c r="Q18" s="6">
        <f t="shared" si="3"/>
        <v>0</v>
      </c>
    </row>
    <row r="19" spans="1:17" ht="45" x14ac:dyDescent="0.25">
      <c r="A19" s="12" t="s">
        <v>59</v>
      </c>
      <c r="B19" s="12" t="s">
        <v>60</v>
      </c>
      <c r="C19" s="12" t="s">
        <v>61</v>
      </c>
      <c r="D19" s="12" t="s">
        <v>24</v>
      </c>
      <c r="E19" s="12" t="s">
        <v>58</v>
      </c>
      <c r="F19" s="12" t="s">
        <v>57</v>
      </c>
      <c r="G19" s="10">
        <v>0</v>
      </c>
      <c r="H19" s="10">
        <v>3560000</v>
      </c>
      <c r="I19" s="10">
        <v>3560000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1</v>
      </c>
      <c r="P19" s="6">
        <f t="shared" si="2"/>
        <v>0</v>
      </c>
      <c r="Q19" s="6">
        <f t="shared" si="3"/>
        <v>0</v>
      </c>
    </row>
    <row r="20" spans="1:17" ht="56.25" x14ac:dyDescent="0.25">
      <c r="A20" s="12" t="s">
        <v>62</v>
      </c>
      <c r="B20" s="12" t="s">
        <v>63</v>
      </c>
      <c r="C20" s="12" t="s">
        <v>61</v>
      </c>
      <c r="D20" s="12" t="s">
        <v>24</v>
      </c>
      <c r="E20" s="12" t="s">
        <v>58</v>
      </c>
      <c r="F20" s="12" t="s">
        <v>57</v>
      </c>
      <c r="G20" s="10">
        <v>0</v>
      </c>
      <c r="H20" s="10">
        <v>3500000</v>
      </c>
      <c r="I20" s="10">
        <v>3500000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1</v>
      </c>
      <c r="P20" s="6">
        <f t="shared" si="2"/>
        <v>0</v>
      </c>
      <c r="Q20" s="6">
        <f t="shared" si="3"/>
        <v>0</v>
      </c>
    </row>
    <row r="21" spans="1:17" ht="45" x14ac:dyDescent="0.25">
      <c r="A21" s="12" t="s">
        <v>64</v>
      </c>
      <c r="B21" s="12" t="s">
        <v>65</v>
      </c>
      <c r="C21" s="12" t="s">
        <v>66</v>
      </c>
      <c r="D21" s="12" t="s">
        <v>67</v>
      </c>
      <c r="E21" s="12" t="s">
        <v>58</v>
      </c>
      <c r="F21" s="12" t="s">
        <v>57</v>
      </c>
      <c r="G21" s="10">
        <v>201390.32</v>
      </c>
      <c r="H21" s="10">
        <v>214554.66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ht="56.25" x14ac:dyDescent="0.25">
      <c r="A22" s="12" t="s">
        <v>68</v>
      </c>
      <c r="B22" s="12" t="s">
        <v>69</v>
      </c>
      <c r="C22" s="12" t="s">
        <v>66</v>
      </c>
      <c r="D22" s="12" t="s">
        <v>67</v>
      </c>
      <c r="E22" s="12" t="s">
        <v>58</v>
      </c>
      <c r="F22" s="12" t="s">
        <v>57</v>
      </c>
      <c r="G22" s="10">
        <v>0</v>
      </c>
      <c r="H22" s="10">
        <v>332350.81</v>
      </c>
      <c r="I22" s="10">
        <v>119588.25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0.35982536043766528</v>
      </c>
      <c r="P22" s="6">
        <f t="shared" si="2"/>
        <v>0</v>
      </c>
      <c r="Q22" s="6">
        <f t="shared" si="3"/>
        <v>0</v>
      </c>
    </row>
    <row r="23" spans="1:17" ht="33.75" x14ac:dyDescent="0.25">
      <c r="A23" s="12" t="s">
        <v>70</v>
      </c>
      <c r="B23" s="12" t="s">
        <v>71</v>
      </c>
      <c r="C23" s="12" t="s">
        <v>66</v>
      </c>
      <c r="D23" s="12" t="s">
        <v>67</v>
      </c>
      <c r="E23" s="12" t="s">
        <v>58</v>
      </c>
      <c r="F23" s="12" t="s">
        <v>57</v>
      </c>
      <c r="G23" s="10">
        <v>0</v>
      </c>
      <c r="H23" s="10">
        <v>5791.14</v>
      </c>
      <c r="I23" s="10">
        <v>0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0</v>
      </c>
      <c r="P23" s="6">
        <f t="shared" si="2"/>
        <v>0</v>
      </c>
      <c r="Q23" s="6">
        <f t="shared" si="3"/>
        <v>0</v>
      </c>
    </row>
    <row r="24" spans="1:17" ht="56.25" x14ac:dyDescent="0.25">
      <c r="A24" s="12" t="s">
        <v>72</v>
      </c>
      <c r="B24" s="12" t="s">
        <v>73</v>
      </c>
      <c r="C24" s="12" t="s">
        <v>66</v>
      </c>
      <c r="D24" s="12" t="s">
        <v>67</v>
      </c>
      <c r="E24" s="12" t="s">
        <v>58</v>
      </c>
      <c r="F24" s="12" t="s">
        <v>57</v>
      </c>
      <c r="G24" s="10">
        <v>0</v>
      </c>
      <c r="H24" s="10">
        <v>269841.21000000002</v>
      </c>
      <c r="I24" s="10">
        <v>0</v>
      </c>
      <c r="J24" s="5"/>
      <c r="K24" s="5"/>
      <c r="L24" s="5"/>
      <c r="M24" s="8" t="s">
        <v>17</v>
      </c>
      <c r="N24" s="7">
        <f t="shared" si="0"/>
        <v>0</v>
      </c>
      <c r="O24" s="7">
        <f t="shared" si="1"/>
        <v>0</v>
      </c>
      <c r="P24" s="6">
        <f t="shared" si="2"/>
        <v>0</v>
      </c>
      <c r="Q24" s="6">
        <f t="shared" si="3"/>
        <v>0</v>
      </c>
    </row>
    <row r="25" spans="1:17" ht="56.25" x14ac:dyDescent="0.25">
      <c r="A25" s="12" t="s">
        <v>74</v>
      </c>
      <c r="B25" s="12" t="s">
        <v>75</v>
      </c>
      <c r="C25" s="12" t="s">
        <v>66</v>
      </c>
      <c r="D25" s="12" t="s">
        <v>67</v>
      </c>
      <c r="E25" s="12" t="s">
        <v>58</v>
      </c>
      <c r="F25" s="12" t="s">
        <v>57</v>
      </c>
      <c r="G25" s="10">
        <v>0</v>
      </c>
      <c r="H25" s="10">
        <v>288437.51</v>
      </c>
      <c r="I25" s="10">
        <v>0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</v>
      </c>
      <c r="P25" s="6">
        <f t="shared" si="2"/>
        <v>0</v>
      </c>
      <c r="Q25" s="6">
        <f t="shared" si="3"/>
        <v>0</v>
      </c>
    </row>
    <row r="26" spans="1:17" ht="56.25" x14ac:dyDescent="0.25">
      <c r="A26" s="12" t="s">
        <v>76</v>
      </c>
      <c r="B26" s="12" t="s">
        <v>77</v>
      </c>
      <c r="C26" s="12" t="s">
        <v>66</v>
      </c>
      <c r="D26" s="12" t="s">
        <v>67</v>
      </c>
      <c r="E26" s="12" t="s">
        <v>58</v>
      </c>
      <c r="F26" s="12" t="s">
        <v>57</v>
      </c>
      <c r="G26" s="10">
        <v>0</v>
      </c>
      <c r="H26" s="10">
        <v>199282.28</v>
      </c>
      <c r="I26" s="10">
        <v>0</v>
      </c>
      <c r="J26" s="5"/>
      <c r="K26" s="5"/>
      <c r="L26" s="5"/>
      <c r="M26" s="8" t="s">
        <v>17</v>
      </c>
      <c r="N26" s="7">
        <f t="shared" si="0"/>
        <v>0</v>
      </c>
      <c r="O26" s="7">
        <f t="shared" si="1"/>
        <v>0</v>
      </c>
      <c r="P26" s="6">
        <f t="shared" si="2"/>
        <v>0</v>
      </c>
      <c r="Q26" s="6">
        <f t="shared" si="3"/>
        <v>0</v>
      </c>
    </row>
    <row r="27" spans="1:17" ht="33.75" x14ac:dyDescent="0.25">
      <c r="A27" s="12" t="s">
        <v>78</v>
      </c>
      <c r="B27" s="12" t="s">
        <v>79</v>
      </c>
      <c r="C27" s="12" t="s">
        <v>80</v>
      </c>
      <c r="D27" s="12" t="s">
        <v>67</v>
      </c>
      <c r="E27" s="12" t="s">
        <v>58</v>
      </c>
      <c r="F27" s="12" t="s">
        <v>57</v>
      </c>
      <c r="G27" s="10">
        <v>3000000</v>
      </c>
      <c r="H27" s="10">
        <v>0</v>
      </c>
      <c r="I27" s="10">
        <v>0</v>
      </c>
      <c r="J27" s="5"/>
      <c r="K27" s="5"/>
      <c r="L27" s="5"/>
      <c r="M27" s="8" t="s">
        <v>17</v>
      </c>
      <c r="N27" s="7">
        <f t="shared" si="0"/>
        <v>0</v>
      </c>
      <c r="O27" s="7">
        <f t="shared" si="1"/>
        <v>0</v>
      </c>
      <c r="P27" s="6">
        <f t="shared" si="2"/>
        <v>0</v>
      </c>
      <c r="Q27" s="6">
        <f t="shared" si="3"/>
        <v>0</v>
      </c>
    </row>
    <row r="28" spans="1:17" ht="56.25" x14ac:dyDescent="0.25">
      <c r="A28" s="12" t="s">
        <v>81</v>
      </c>
      <c r="B28" s="12" t="s">
        <v>82</v>
      </c>
      <c r="C28" s="12" t="s">
        <v>80</v>
      </c>
      <c r="D28" s="12" t="s">
        <v>67</v>
      </c>
      <c r="E28" s="12" t="s">
        <v>58</v>
      </c>
      <c r="F28" s="12" t="s">
        <v>57</v>
      </c>
      <c r="G28" s="10">
        <v>2000000</v>
      </c>
      <c r="H28" s="10">
        <v>1220880.6399999999</v>
      </c>
      <c r="I28" s="10">
        <v>1129591.76</v>
      </c>
      <c r="J28" s="5"/>
      <c r="K28" s="5"/>
      <c r="L28" s="5"/>
      <c r="M28" s="8" t="s">
        <v>17</v>
      </c>
      <c r="N28" s="7">
        <f t="shared" si="0"/>
        <v>0.56479588000000003</v>
      </c>
      <c r="O28" s="7">
        <f t="shared" si="1"/>
        <v>0.92522702301184834</v>
      </c>
      <c r="P28" s="6">
        <f t="shared" si="2"/>
        <v>0</v>
      </c>
      <c r="Q28" s="6">
        <f t="shared" si="3"/>
        <v>0</v>
      </c>
    </row>
    <row r="29" spans="1:17" ht="45" x14ac:dyDescent="0.25">
      <c r="A29" s="12" t="s">
        <v>83</v>
      </c>
      <c r="B29" s="12" t="s">
        <v>84</v>
      </c>
      <c r="C29" s="12" t="s">
        <v>80</v>
      </c>
      <c r="D29" s="12" t="s">
        <v>67</v>
      </c>
      <c r="E29" s="12" t="s">
        <v>58</v>
      </c>
      <c r="F29" s="12" t="s">
        <v>57</v>
      </c>
      <c r="G29" s="10">
        <v>1500000</v>
      </c>
      <c r="H29" s="10">
        <v>2426977.63</v>
      </c>
      <c r="I29" s="10">
        <v>2422860.89</v>
      </c>
      <c r="J29" s="5"/>
      <c r="K29" s="5"/>
      <c r="L29" s="5"/>
      <c r="M29" s="8" t="s">
        <v>17</v>
      </c>
      <c r="N29" s="7">
        <f t="shared" si="0"/>
        <v>1.6152405933333334</v>
      </c>
      <c r="O29" s="7">
        <f t="shared" si="1"/>
        <v>0.99830375857234421</v>
      </c>
      <c r="P29" s="6">
        <f t="shared" si="2"/>
        <v>0</v>
      </c>
      <c r="Q29" s="6">
        <f t="shared" si="3"/>
        <v>0</v>
      </c>
    </row>
    <row r="30" spans="1:17" ht="33.75" x14ac:dyDescent="0.25">
      <c r="A30" s="12" t="s">
        <v>85</v>
      </c>
      <c r="B30" s="12" t="s">
        <v>86</v>
      </c>
      <c r="C30" s="12" t="s">
        <v>87</v>
      </c>
      <c r="D30" s="12" t="s">
        <v>67</v>
      </c>
      <c r="E30" s="12" t="s">
        <v>58</v>
      </c>
      <c r="F30" s="12" t="s">
        <v>57</v>
      </c>
      <c r="G30" s="10">
        <v>5000000</v>
      </c>
      <c r="H30" s="10">
        <v>1667303.8</v>
      </c>
      <c r="I30" s="10">
        <v>1252303.8</v>
      </c>
      <c r="J30" s="5"/>
      <c r="K30" s="5"/>
      <c r="L30" s="5"/>
      <c r="M30" s="8" t="s">
        <v>17</v>
      </c>
      <c r="N30" s="7">
        <f t="shared" si="0"/>
        <v>0.25046076</v>
      </c>
      <c r="O30" s="7">
        <f t="shared" si="1"/>
        <v>0.75109515134554361</v>
      </c>
      <c r="P30" s="6">
        <f t="shared" si="2"/>
        <v>0</v>
      </c>
      <c r="Q30" s="6">
        <f t="shared" si="3"/>
        <v>0</v>
      </c>
    </row>
    <row r="31" spans="1:17" ht="56.25" x14ac:dyDescent="0.25">
      <c r="A31" s="12" t="s">
        <v>88</v>
      </c>
      <c r="B31" s="12" t="s">
        <v>89</v>
      </c>
      <c r="C31" s="12" t="s">
        <v>87</v>
      </c>
      <c r="D31" s="12" t="s">
        <v>67</v>
      </c>
      <c r="E31" s="12" t="s">
        <v>58</v>
      </c>
      <c r="F31" s="12" t="s">
        <v>57</v>
      </c>
      <c r="G31" s="10">
        <v>0</v>
      </c>
      <c r="H31" s="10">
        <v>5394.77</v>
      </c>
      <c r="I31" s="10">
        <v>5394.77</v>
      </c>
      <c r="J31" s="5"/>
      <c r="K31" s="5"/>
      <c r="L31" s="5"/>
      <c r="M31" s="8" t="s">
        <v>17</v>
      </c>
      <c r="N31" s="7">
        <f t="shared" si="0"/>
        <v>0</v>
      </c>
      <c r="O31" s="7">
        <f t="shared" si="1"/>
        <v>1</v>
      </c>
      <c r="P31" s="6">
        <f t="shared" si="2"/>
        <v>0</v>
      </c>
      <c r="Q31" s="6">
        <f t="shared" si="3"/>
        <v>0</v>
      </c>
    </row>
    <row r="32" spans="1:17" ht="45" x14ac:dyDescent="0.25">
      <c r="A32" s="12" t="s">
        <v>90</v>
      </c>
      <c r="B32" s="12" t="s">
        <v>91</v>
      </c>
      <c r="C32" s="12" t="s">
        <v>87</v>
      </c>
      <c r="D32" s="12" t="s">
        <v>67</v>
      </c>
      <c r="E32" s="12" t="s">
        <v>58</v>
      </c>
      <c r="F32" s="12" t="s">
        <v>57</v>
      </c>
      <c r="G32" s="10">
        <v>0</v>
      </c>
      <c r="H32" s="10">
        <v>253766</v>
      </c>
      <c r="I32" s="10">
        <v>253756.87</v>
      </c>
      <c r="J32" s="5"/>
      <c r="K32" s="5"/>
      <c r="L32" s="5"/>
      <c r="M32" s="8" t="s">
        <v>17</v>
      </c>
      <c r="N32" s="7">
        <f t="shared" si="0"/>
        <v>0</v>
      </c>
      <c r="O32" s="7">
        <f t="shared" si="1"/>
        <v>0.99996402197299872</v>
      </c>
      <c r="P32" s="6">
        <f t="shared" si="2"/>
        <v>0</v>
      </c>
      <c r="Q32" s="6">
        <f t="shared" si="3"/>
        <v>0</v>
      </c>
    </row>
    <row r="33" spans="1:17" ht="45" x14ac:dyDescent="0.25">
      <c r="A33" s="12" t="s">
        <v>92</v>
      </c>
      <c r="B33" s="12" t="s">
        <v>93</v>
      </c>
      <c r="C33" s="12" t="s">
        <v>87</v>
      </c>
      <c r="D33" s="12" t="s">
        <v>67</v>
      </c>
      <c r="E33" s="12" t="s">
        <v>58</v>
      </c>
      <c r="F33" s="12" t="s">
        <v>57</v>
      </c>
      <c r="G33" s="10">
        <v>0</v>
      </c>
      <c r="H33" s="10">
        <v>931412.03</v>
      </c>
      <c r="I33" s="10">
        <v>756753.38</v>
      </c>
      <c r="J33" s="5"/>
      <c r="K33" s="5"/>
      <c r="L33" s="5"/>
      <c r="M33" s="8" t="s">
        <v>17</v>
      </c>
      <c r="N33" s="7">
        <f t="shared" si="0"/>
        <v>0</v>
      </c>
      <c r="O33" s="7">
        <f t="shared" si="1"/>
        <v>0.81247971426780907</v>
      </c>
      <c r="P33" s="6">
        <f t="shared" si="2"/>
        <v>0</v>
      </c>
      <c r="Q33" s="6">
        <f t="shared" si="3"/>
        <v>0</v>
      </c>
    </row>
    <row r="34" spans="1:17" ht="45" x14ac:dyDescent="0.25">
      <c r="A34" s="12" t="s">
        <v>94</v>
      </c>
      <c r="B34" s="12" t="s">
        <v>95</v>
      </c>
      <c r="C34" s="12" t="s">
        <v>87</v>
      </c>
      <c r="D34" s="12" t="s">
        <v>67</v>
      </c>
      <c r="E34" s="12" t="s">
        <v>58</v>
      </c>
      <c r="F34" s="12" t="s">
        <v>57</v>
      </c>
      <c r="G34" s="10">
        <v>0</v>
      </c>
      <c r="H34" s="10">
        <v>131897.14000000001</v>
      </c>
      <c r="I34" s="10">
        <v>131897.14000000001</v>
      </c>
      <c r="J34" s="5"/>
      <c r="K34" s="5"/>
      <c r="L34" s="5"/>
      <c r="M34" s="8" t="s">
        <v>17</v>
      </c>
      <c r="N34" s="7">
        <f t="shared" si="0"/>
        <v>0</v>
      </c>
      <c r="O34" s="7">
        <f t="shared" si="1"/>
        <v>1</v>
      </c>
      <c r="P34" s="6">
        <f t="shared" si="2"/>
        <v>0</v>
      </c>
      <c r="Q34" s="6">
        <f t="shared" si="3"/>
        <v>0</v>
      </c>
    </row>
    <row r="35" spans="1:17" ht="22.5" x14ac:dyDescent="0.25">
      <c r="A35" s="12" t="s">
        <v>96</v>
      </c>
      <c r="B35" s="12" t="s">
        <v>97</v>
      </c>
      <c r="C35" s="12" t="s">
        <v>87</v>
      </c>
      <c r="D35" s="12" t="s">
        <v>67</v>
      </c>
      <c r="E35" s="12" t="s">
        <v>58</v>
      </c>
      <c r="F35" s="12" t="s">
        <v>57</v>
      </c>
      <c r="G35" s="10">
        <v>0</v>
      </c>
      <c r="H35" s="10">
        <v>150000</v>
      </c>
      <c r="I35" s="10">
        <v>149999.9</v>
      </c>
      <c r="J35" s="5"/>
      <c r="K35" s="5"/>
      <c r="L35" s="5"/>
      <c r="M35" s="8" t="s">
        <v>17</v>
      </c>
      <c r="N35" s="7">
        <f t="shared" si="0"/>
        <v>0</v>
      </c>
      <c r="O35" s="7">
        <f t="shared" si="1"/>
        <v>0.99999933333333324</v>
      </c>
      <c r="P35" s="6">
        <f t="shared" si="2"/>
        <v>0</v>
      </c>
      <c r="Q35" s="6">
        <f t="shared" si="3"/>
        <v>0</v>
      </c>
    </row>
    <row r="36" spans="1:17" ht="33.75" x14ac:dyDescent="0.25">
      <c r="A36" s="12" t="s">
        <v>98</v>
      </c>
      <c r="B36" s="12" t="s">
        <v>99</v>
      </c>
      <c r="C36" s="12" t="s">
        <v>87</v>
      </c>
      <c r="D36" s="12" t="s">
        <v>67</v>
      </c>
      <c r="E36" s="12" t="s">
        <v>58</v>
      </c>
      <c r="F36" s="12" t="s">
        <v>57</v>
      </c>
      <c r="G36" s="10">
        <v>0</v>
      </c>
      <c r="H36" s="10">
        <v>1999976.74</v>
      </c>
      <c r="I36" s="10">
        <v>999976.64</v>
      </c>
      <c r="J36" s="5"/>
      <c r="K36" s="5"/>
      <c r="L36" s="5"/>
      <c r="M36" s="8" t="s">
        <v>17</v>
      </c>
      <c r="N36" s="7">
        <f t="shared" ref="N36:N67" si="4">IF(G36&gt;0,I36/G36,0)</f>
        <v>0</v>
      </c>
      <c r="O36" s="7">
        <f t="shared" ref="O36:O67" si="5">IF(H36&gt;0,I36/H36,0)</f>
        <v>0.49999413493178929</v>
      </c>
      <c r="P36" s="6">
        <f t="shared" ref="P36:P67" si="6">IF(J36=0,0,L36/J36)</f>
        <v>0</v>
      </c>
      <c r="Q36" s="6">
        <f t="shared" ref="Q36:Q67" si="7">IF(L36=0,0,L36/K36)</f>
        <v>0</v>
      </c>
    </row>
    <row r="37" spans="1:17" ht="33.75" x14ac:dyDescent="0.25">
      <c r="A37" s="12" t="s">
        <v>100</v>
      </c>
      <c r="B37" s="12" t="s">
        <v>101</v>
      </c>
      <c r="C37" s="12" t="s">
        <v>87</v>
      </c>
      <c r="D37" s="12" t="s">
        <v>67</v>
      </c>
      <c r="E37" s="12" t="s">
        <v>58</v>
      </c>
      <c r="F37" s="12" t="s">
        <v>57</v>
      </c>
      <c r="G37" s="10">
        <v>0</v>
      </c>
      <c r="H37" s="10">
        <v>1150000</v>
      </c>
      <c r="I37" s="10">
        <v>1148050.4099999999</v>
      </c>
      <c r="J37" s="5"/>
      <c r="K37" s="5"/>
      <c r="L37" s="5"/>
      <c r="M37" s="8" t="s">
        <v>17</v>
      </c>
      <c r="N37" s="7">
        <f t="shared" si="4"/>
        <v>0</v>
      </c>
      <c r="O37" s="7">
        <f t="shared" si="5"/>
        <v>0.99830470434782603</v>
      </c>
      <c r="P37" s="6">
        <f t="shared" si="6"/>
        <v>0</v>
      </c>
      <c r="Q37" s="6">
        <f t="shared" si="7"/>
        <v>0</v>
      </c>
    </row>
    <row r="38" spans="1:17" ht="33.75" x14ac:dyDescent="0.25">
      <c r="A38" s="12" t="s">
        <v>102</v>
      </c>
      <c r="B38" s="12" t="s">
        <v>103</v>
      </c>
      <c r="C38" s="12" t="s">
        <v>87</v>
      </c>
      <c r="D38" s="12" t="s">
        <v>67</v>
      </c>
      <c r="E38" s="12" t="s">
        <v>58</v>
      </c>
      <c r="F38" s="12" t="s">
        <v>57</v>
      </c>
      <c r="G38" s="10">
        <v>0</v>
      </c>
      <c r="H38" s="10">
        <v>506000</v>
      </c>
      <c r="I38" s="10">
        <v>505200</v>
      </c>
      <c r="J38" s="5"/>
      <c r="K38" s="5"/>
      <c r="L38" s="5"/>
      <c r="M38" s="8" t="s">
        <v>17</v>
      </c>
      <c r="N38" s="7">
        <f t="shared" si="4"/>
        <v>0</v>
      </c>
      <c r="O38" s="7">
        <f t="shared" si="5"/>
        <v>0.99841897233201582</v>
      </c>
      <c r="P38" s="6">
        <f t="shared" si="6"/>
        <v>0</v>
      </c>
      <c r="Q38" s="6">
        <f t="shared" si="7"/>
        <v>0</v>
      </c>
    </row>
    <row r="39" spans="1:17" ht="33.75" x14ac:dyDescent="0.25">
      <c r="A39" s="12" t="s">
        <v>104</v>
      </c>
      <c r="B39" s="12" t="s">
        <v>105</v>
      </c>
      <c r="C39" s="12" t="s">
        <v>87</v>
      </c>
      <c r="D39" s="12" t="s">
        <v>67</v>
      </c>
      <c r="E39" s="12" t="s">
        <v>58</v>
      </c>
      <c r="F39" s="12" t="s">
        <v>57</v>
      </c>
      <c r="G39" s="10">
        <v>0</v>
      </c>
      <c r="H39" s="10">
        <v>536830.25</v>
      </c>
      <c r="I39" s="10">
        <v>536651.93000000005</v>
      </c>
      <c r="J39" s="5"/>
      <c r="K39" s="5"/>
      <c r="L39" s="5"/>
      <c r="M39" s="8" t="s">
        <v>17</v>
      </c>
      <c r="N39" s="7">
        <f t="shared" si="4"/>
        <v>0</v>
      </c>
      <c r="O39" s="7">
        <f t="shared" si="5"/>
        <v>0.99966782795865183</v>
      </c>
      <c r="P39" s="6">
        <f t="shared" si="6"/>
        <v>0</v>
      </c>
      <c r="Q39" s="6">
        <f t="shared" si="7"/>
        <v>0</v>
      </c>
    </row>
    <row r="40" spans="1:17" ht="33.75" x14ac:dyDescent="0.25">
      <c r="A40" s="12" t="s">
        <v>106</v>
      </c>
      <c r="B40" s="12" t="s">
        <v>107</v>
      </c>
      <c r="C40" s="12" t="s">
        <v>87</v>
      </c>
      <c r="D40" s="12" t="s">
        <v>67</v>
      </c>
      <c r="E40" s="12" t="s">
        <v>58</v>
      </c>
      <c r="F40" s="12" t="s">
        <v>57</v>
      </c>
      <c r="G40" s="10">
        <v>0</v>
      </c>
      <c r="H40" s="10">
        <v>398915.1</v>
      </c>
      <c r="I40" s="10">
        <v>398915.1</v>
      </c>
      <c r="J40" s="5"/>
      <c r="K40" s="5"/>
      <c r="L40" s="5"/>
      <c r="M40" s="8" t="s">
        <v>17</v>
      </c>
      <c r="N40" s="7">
        <f t="shared" si="4"/>
        <v>0</v>
      </c>
      <c r="O40" s="7">
        <f t="shared" si="5"/>
        <v>1</v>
      </c>
      <c r="P40" s="6">
        <f t="shared" si="6"/>
        <v>0</v>
      </c>
      <c r="Q40" s="6">
        <f t="shared" si="7"/>
        <v>0</v>
      </c>
    </row>
    <row r="41" spans="1:17" ht="33.75" x14ac:dyDescent="0.25">
      <c r="A41" s="12" t="s">
        <v>108</v>
      </c>
      <c r="B41" s="12" t="s">
        <v>109</v>
      </c>
      <c r="C41" s="12" t="s">
        <v>87</v>
      </c>
      <c r="D41" s="12" t="s">
        <v>67</v>
      </c>
      <c r="E41" s="12" t="s">
        <v>58</v>
      </c>
      <c r="F41" s="12" t="s">
        <v>57</v>
      </c>
      <c r="G41" s="10">
        <v>0</v>
      </c>
      <c r="H41" s="10">
        <v>1500000</v>
      </c>
      <c r="I41" s="10">
        <v>1500000</v>
      </c>
      <c r="J41" s="5"/>
      <c r="K41" s="5"/>
      <c r="L41" s="5"/>
      <c r="M41" s="8" t="s">
        <v>17</v>
      </c>
      <c r="N41" s="7">
        <f t="shared" si="4"/>
        <v>0</v>
      </c>
      <c r="O41" s="7">
        <f t="shared" si="5"/>
        <v>1</v>
      </c>
      <c r="P41" s="6">
        <f t="shared" si="6"/>
        <v>0</v>
      </c>
      <c r="Q41" s="6">
        <f t="shared" si="7"/>
        <v>0</v>
      </c>
    </row>
    <row r="42" spans="1:17" ht="45" x14ac:dyDescent="0.25">
      <c r="A42" s="12" t="s">
        <v>110</v>
      </c>
      <c r="B42" s="12" t="s">
        <v>111</v>
      </c>
      <c r="C42" s="12" t="s">
        <v>87</v>
      </c>
      <c r="D42" s="12" t="s">
        <v>67</v>
      </c>
      <c r="E42" s="12" t="s">
        <v>58</v>
      </c>
      <c r="F42" s="12" t="s">
        <v>57</v>
      </c>
      <c r="G42" s="10">
        <v>0</v>
      </c>
      <c r="H42" s="10">
        <v>1924527.73</v>
      </c>
      <c r="I42" s="10">
        <v>1579185.17</v>
      </c>
      <c r="J42" s="5"/>
      <c r="K42" s="5"/>
      <c r="L42" s="5"/>
      <c r="M42" s="8" t="s">
        <v>17</v>
      </c>
      <c r="N42" s="7">
        <f t="shared" si="4"/>
        <v>0</v>
      </c>
      <c r="O42" s="7">
        <f t="shared" si="5"/>
        <v>0.82055724393225549</v>
      </c>
      <c r="P42" s="6">
        <f t="shared" si="6"/>
        <v>0</v>
      </c>
      <c r="Q42" s="6">
        <f t="shared" si="7"/>
        <v>0</v>
      </c>
    </row>
    <row r="43" spans="1:17" ht="33.75" x14ac:dyDescent="0.25">
      <c r="A43" s="12" t="s">
        <v>112</v>
      </c>
      <c r="B43" s="12" t="s">
        <v>113</v>
      </c>
      <c r="C43" s="12" t="s">
        <v>87</v>
      </c>
      <c r="D43" s="12" t="s">
        <v>67</v>
      </c>
      <c r="E43" s="12" t="s">
        <v>58</v>
      </c>
      <c r="F43" s="12" t="s">
        <v>57</v>
      </c>
      <c r="G43" s="10">
        <v>0</v>
      </c>
      <c r="H43" s="10">
        <v>699863.96</v>
      </c>
      <c r="I43" s="10">
        <v>530804.79</v>
      </c>
      <c r="J43" s="5"/>
      <c r="K43" s="5"/>
      <c r="L43" s="5"/>
      <c r="M43" s="8" t="s">
        <v>17</v>
      </c>
      <c r="N43" s="7">
        <f t="shared" si="4"/>
        <v>0</v>
      </c>
      <c r="O43" s="7">
        <f t="shared" si="5"/>
        <v>0.75843995453059199</v>
      </c>
      <c r="P43" s="6">
        <f t="shared" si="6"/>
        <v>0</v>
      </c>
      <c r="Q43" s="6">
        <f t="shared" si="7"/>
        <v>0</v>
      </c>
    </row>
    <row r="44" spans="1:17" ht="56.25" x14ac:dyDescent="0.25">
      <c r="A44" s="12" t="s">
        <v>114</v>
      </c>
      <c r="B44" s="12" t="s">
        <v>115</v>
      </c>
      <c r="C44" s="12" t="s">
        <v>87</v>
      </c>
      <c r="D44" s="12" t="s">
        <v>67</v>
      </c>
      <c r="E44" s="12" t="s">
        <v>58</v>
      </c>
      <c r="F44" s="12" t="s">
        <v>57</v>
      </c>
      <c r="G44" s="10">
        <v>0</v>
      </c>
      <c r="H44" s="10">
        <v>618111.61</v>
      </c>
      <c r="I44" s="10">
        <v>493600.76</v>
      </c>
      <c r="J44" s="5"/>
      <c r="K44" s="5"/>
      <c r="L44" s="5"/>
      <c r="M44" s="8" t="s">
        <v>17</v>
      </c>
      <c r="N44" s="7">
        <f t="shared" si="4"/>
        <v>0</v>
      </c>
      <c r="O44" s="7">
        <f t="shared" si="5"/>
        <v>0.79856251203564999</v>
      </c>
      <c r="P44" s="6">
        <f t="shared" si="6"/>
        <v>0</v>
      </c>
      <c r="Q44" s="6">
        <f t="shared" si="7"/>
        <v>0</v>
      </c>
    </row>
    <row r="45" spans="1:17" ht="56.25" x14ac:dyDescent="0.25">
      <c r="A45" s="12" t="s">
        <v>116</v>
      </c>
      <c r="B45" s="12" t="s">
        <v>117</v>
      </c>
      <c r="C45" s="12" t="s">
        <v>87</v>
      </c>
      <c r="D45" s="12" t="s">
        <v>67</v>
      </c>
      <c r="E45" s="12" t="s">
        <v>58</v>
      </c>
      <c r="F45" s="12" t="s">
        <v>57</v>
      </c>
      <c r="G45" s="10">
        <v>0</v>
      </c>
      <c r="H45" s="10">
        <v>198657.2</v>
      </c>
      <c r="I45" s="10">
        <v>192843.36</v>
      </c>
      <c r="J45" s="5"/>
      <c r="K45" s="5"/>
      <c r="L45" s="5"/>
      <c r="M45" s="8" t="s">
        <v>17</v>
      </c>
      <c r="N45" s="7">
        <f t="shared" si="4"/>
        <v>0</v>
      </c>
      <c r="O45" s="7">
        <f t="shared" si="5"/>
        <v>0.97073431015840339</v>
      </c>
      <c r="P45" s="6">
        <f t="shared" si="6"/>
        <v>0</v>
      </c>
      <c r="Q45" s="6">
        <f t="shared" si="7"/>
        <v>0</v>
      </c>
    </row>
    <row r="46" spans="1:17" ht="45" x14ac:dyDescent="0.25">
      <c r="A46" s="12" t="s">
        <v>118</v>
      </c>
      <c r="B46" s="12" t="s">
        <v>119</v>
      </c>
      <c r="C46" s="12" t="s">
        <v>87</v>
      </c>
      <c r="D46" s="12" t="s">
        <v>67</v>
      </c>
      <c r="E46" s="12" t="s">
        <v>58</v>
      </c>
      <c r="F46" s="12" t="s">
        <v>57</v>
      </c>
      <c r="G46" s="10">
        <v>0</v>
      </c>
      <c r="H46" s="10">
        <v>618147.94999999995</v>
      </c>
      <c r="I46" s="10">
        <v>601913.06999999995</v>
      </c>
      <c r="J46" s="5"/>
      <c r="K46" s="5"/>
      <c r="L46" s="5"/>
      <c r="M46" s="8" t="s">
        <v>17</v>
      </c>
      <c r="N46" s="7">
        <f t="shared" si="4"/>
        <v>0</v>
      </c>
      <c r="O46" s="7">
        <f t="shared" si="5"/>
        <v>0.9737362552120411</v>
      </c>
      <c r="P46" s="6">
        <f t="shared" si="6"/>
        <v>0</v>
      </c>
      <c r="Q46" s="6">
        <f t="shared" si="7"/>
        <v>0</v>
      </c>
    </row>
    <row r="47" spans="1:17" ht="45" x14ac:dyDescent="0.25">
      <c r="A47" s="12" t="s">
        <v>120</v>
      </c>
      <c r="B47" s="12" t="s">
        <v>121</v>
      </c>
      <c r="C47" s="12" t="s">
        <v>87</v>
      </c>
      <c r="D47" s="12" t="s">
        <v>67</v>
      </c>
      <c r="E47" s="12" t="s">
        <v>58</v>
      </c>
      <c r="F47" s="12" t="s">
        <v>57</v>
      </c>
      <c r="G47" s="10">
        <v>0</v>
      </c>
      <c r="H47" s="10">
        <v>498989.1</v>
      </c>
      <c r="I47" s="10">
        <v>498989.1</v>
      </c>
      <c r="J47" s="5"/>
      <c r="K47" s="5"/>
      <c r="L47" s="5"/>
      <c r="M47" s="8" t="s">
        <v>17</v>
      </c>
      <c r="N47" s="7">
        <f t="shared" si="4"/>
        <v>0</v>
      </c>
      <c r="O47" s="7">
        <f t="shared" si="5"/>
        <v>1</v>
      </c>
      <c r="P47" s="6">
        <f t="shared" si="6"/>
        <v>0</v>
      </c>
      <c r="Q47" s="6">
        <f t="shared" si="7"/>
        <v>0</v>
      </c>
    </row>
    <row r="48" spans="1:17" ht="56.25" x14ac:dyDescent="0.25">
      <c r="A48" s="12" t="s">
        <v>122</v>
      </c>
      <c r="B48" s="12" t="s">
        <v>123</v>
      </c>
      <c r="C48" s="12" t="s">
        <v>87</v>
      </c>
      <c r="D48" s="12" t="s">
        <v>67</v>
      </c>
      <c r="E48" s="12" t="s">
        <v>58</v>
      </c>
      <c r="F48" s="12" t="s">
        <v>57</v>
      </c>
      <c r="G48" s="10">
        <v>0</v>
      </c>
      <c r="H48" s="10">
        <v>494386.2</v>
      </c>
      <c r="I48" s="10">
        <v>483314.37</v>
      </c>
      <c r="J48" s="5"/>
      <c r="K48" s="5"/>
      <c r="L48" s="5"/>
      <c r="M48" s="8" t="s">
        <v>17</v>
      </c>
      <c r="N48" s="7">
        <f t="shared" si="4"/>
        <v>0</v>
      </c>
      <c r="O48" s="7">
        <f t="shared" si="5"/>
        <v>0.9776048967386225</v>
      </c>
      <c r="P48" s="6">
        <f t="shared" si="6"/>
        <v>0</v>
      </c>
      <c r="Q48" s="6">
        <f t="shared" si="7"/>
        <v>0</v>
      </c>
    </row>
    <row r="49" spans="1:17" ht="45" x14ac:dyDescent="0.25">
      <c r="A49" s="12" t="s">
        <v>124</v>
      </c>
      <c r="B49" s="12" t="s">
        <v>125</v>
      </c>
      <c r="C49" s="12" t="s">
        <v>87</v>
      </c>
      <c r="D49" s="12" t="s">
        <v>67</v>
      </c>
      <c r="E49" s="12" t="s">
        <v>58</v>
      </c>
      <c r="F49" s="12" t="s">
        <v>57</v>
      </c>
      <c r="G49" s="10">
        <v>0</v>
      </c>
      <c r="H49" s="10">
        <v>699430.42</v>
      </c>
      <c r="I49" s="10">
        <v>677014.31</v>
      </c>
      <c r="J49" s="5"/>
      <c r="K49" s="5"/>
      <c r="L49" s="5"/>
      <c r="M49" s="8" t="s">
        <v>17</v>
      </c>
      <c r="N49" s="7">
        <f t="shared" si="4"/>
        <v>0</v>
      </c>
      <c r="O49" s="7">
        <f t="shared" si="5"/>
        <v>0.96795090782582782</v>
      </c>
      <c r="P49" s="6">
        <f t="shared" si="6"/>
        <v>0</v>
      </c>
      <c r="Q49" s="6">
        <f t="shared" si="7"/>
        <v>0</v>
      </c>
    </row>
    <row r="50" spans="1:17" ht="45" x14ac:dyDescent="0.25">
      <c r="A50" s="12" t="s">
        <v>126</v>
      </c>
      <c r="B50" s="12" t="s">
        <v>127</v>
      </c>
      <c r="C50" s="12" t="s">
        <v>87</v>
      </c>
      <c r="D50" s="12" t="s">
        <v>67</v>
      </c>
      <c r="E50" s="12" t="s">
        <v>58</v>
      </c>
      <c r="F50" s="12" t="s">
        <v>57</v>
      </c>
      <c r="G50" s="10">
        <v>0</v>
      </c>
      <c r="H50" s="10">
        <v>414820.18</v>
      </c>
      <c r="I50" s="10">
        <v>405252.95</v>
      </c>
      <c r="J50" s="5"/>
      <c r="K50" s="5"/>
      <c r="L50" s="5"/>
      <c r="M50" s="8" t="s">
        <v>17</v>
      </c>
      <c r="N50" s="7">
        <f t="shared" si="4"/>
        <v>0</v>
      </c>
      <c r="O50" s="7">
        <f t="shared" si="5"/>
        <v>0.97693644026672</v>
      </c>
      <c r="P50" s="6">
        <f t="shared" si="6"/>
        <v>0</v>
      </c>
      <c r="Q50" s="6">
        <f t="shared" si="7"/>
        <v>0</v>
      </c>
    </row>
    <row r="51" spans="1:17" ht="45" x14ac:dyDescent="0.25">
      <c r="A51" s="12" t="s">
        <v>128</v>
      </c>
      <c r="B51" s="12" t="s">
        <v>129</v>
      </c>
      <c r="C51" s="12" t="s">
        <v>87</v>
      </c>
      <c r="D51" s="12" t="s">
        <v>67</v>
      </c>
      <c r="E51" s="12" t="s">
        <v>58</v>
      </c>
      <c r="F51" s="12" t="s">
        <v>57</v>
      </c>
      <c r="G51" s="10">
        <v>0</v>
      </c>
      <c r="H51" s="10">
        <v>252622.49</v>
      </c>
      <c r="I51" s="10">
        <v>243990.65</v>
      </c>
      <c r="J51" s="5"/>
      <c r="K51" s="5"/>
      <c r="L51" s="5"/>
      <c r="M51" s="8" t="s">
        <v>17</v>
      </c>
      <c r="N51" s="7">
        <f t="shared" si="4"/>
        <v>0</v>
      </c>
      <c r="O51" s="7">
        <f t="shared" si="5"/>
        <v>0.96583107070158325</v>
      </c>
      <c r="P51" s="6">
        <f t="shared" si="6"/>
        <v>0</v>
      </c>
      <c r="Q51" s="6">
        <f t="shared" si="7"/>
        <v>0</v>
      </c>
    </row>
    <row r="52" spans="1:17" ht="67.5" x14ac:dyDescent="0.25">
      <c r="A52" s="12" t="s">
        <v>130</v>
      </c>
      <c r="B52" s="12" t="s">
        <v>131</v>
      </c>
      <c r="C52" s="12" t="s">
        <v>87</v>
      </c>
      <c r="D52" s="12" t="s">
        <v>67</v>
      </c>
      <c r="E52" s="12" t="s">
        <v>58</v>
      </c>
      <c r="F52" s="12" t="s">
        <v>57</v>
      </c>
      <c r="G52" s="10">
        <v>0</v>
      </c>
      <c r="H52" s="10">
        <v>1824656.36</v>
      </c>
      <c r="I52" s="10">
        <v>0</v>
      </c>
      <c r="J52" s="5"/>
      <c r="K52" s="5"/>
      <c r="L52" s="5"/>
      <c r="M52" s="8" t="s">
        <v>17</v>
      </c>
      <c r="N52" s="7">
        <f t="shared" si="4"/>
        <v>0</v>
      </c>
      <c r="O52" s="7">
        <f t="shared" si="5"/>
        <v>0</v>
      </c>
      <c r="P52" s="6">
        <f t="shared" si="6"/>
        <v>0</v>
      </c>
      <c r="Q52" s="6">
        <f t="shared" si="7"/>
        <v>0</v>
      </c>
    </row>
    <row r="53" spans="1:17" ht="45" x14ac:dyDescent="0.25">
      <c r="A53" s="12" t="s">
        <v>132</v>
      </c>
      <c r="B53" s="12" t="s">
        <v>133</v>
      </c>
      <c r="C53" s="12" t="s">
        <v>87</v>
      </c>
      <c r="D53" s="12" t="s">
        <v>67</v>
      </c>
      <c r="E53" s="12" t="s">
        <v>58</v>
      </c>
      <c r="F53" s="12" t="s">
        <v>57</v>
      </c>
      <c r="G53" s="10">
        <v>0</v>
      </c>
      <c r="H53" s="10">
        <v>524980.92000000004</v>
      </c>
      <c r="I53" s="10">
        <v>0</v>
      </c>
      <c r="J53" s="5"/>
      <c r="K53" s="5"/>
      <c r="L53" s="5"/>
      <c r="M53" s="8" t="s">
        <v>17</v>
      </c>
      <c r="N53" s="7">
        <f t="shared" si="4"/>
        <v>0</v>
      </c>
      <c r="O53" s="7">
        <f t="shared" si="5"/>
        <v>0</v>
      </c>
      <c r="P53" s="6">
        <f t="shared" si="6"/>
        <v>0</v>
      </c>
      <c r="Q53" s="6">
        <f t="shared" si="7"/>
        <v>0</v>
      </c>
    </row>
    <row r="54" spans="1:17" ht="56.25" x14ac:dyDescent="0.25">
      <c r="A54" s="12" t="s">
        <v>134</v>
      </c>
      <c r="B54" s="12" t="s">
        <v>135</v>
      </c>
      <c r="C54" s="12" t="s">
        <v>87</v>
      </c>
      <c r="D54" s="12" t="s">
        <v>67</v>
      </c>
      <c r="E54" s="12" t="s">
        <v>58</v>
      </c>
      <c r="F54" s="12" t="s">
        <v>57</v>
      </c>
      <c r="G54" s="10">
        <v>0</v>
      </c>
      <c r="H54" s="10">
        <v>524980.92000000004</v>
      </c>
      <c r="I54" s="10">
        <v>0</v>
      </c>
      <c r="J54" s="5"/>
      <c r="K54" s="5"/>
      <c r="L54" s="5"/>
      <c r="M54" s="8" t="s">
        <v>17</v>
      </c>
      <c r="N54" s="7">
        <f t="shared" si="4"/>
        <v>0</v>
      </c>
      <c r="O54" s="7">
        <f t="shared" si="5"/>
        <v>0</v>
      </c>
      <c r="P54" s="6">
        <f t="shared" si="6"/>
        <v>0</v>
      </c>
      <c r="Q54" s="6">
        <f t="shared" si="7"/>
        <v>0</v>
      </c>
    </row>
    <row r="55" spans="1:17" ht="45" x14ac:dyDescent="0.25">
      <c r="A55" s="12" t="s">
        <v>136</v>
      </c>
      <c r="B55" s="12" t="s">
        <v>137</v>
      </c>
      <c r="C55" s="12" t="s">
        <v>87</v>
      </c>
      <c r="D55" s="12" t="s">
        <v>67</v>
      </c>
      <c r="E55" s="12" t="s">
        <v>58</v>
      </c>
      <c r="F55" s="12" t="s">
        <v>57</v>
      </c>
      <c r="G55" s="10">
        <v>0</v>
      </c>
      <c r="H55" s="10">
        <v>560000</v>
      </c>
      <c r="I55" s="10">
        <v>0</v>
      </c>
      <c r="J55" s="5"/>
      <c r="K55" s="5"/>
      <c r="L55" s="5"/>
      <c r="M55" s="8" t="s">
        <v>17</v>
      </c>
      <c r="N55" s="7">
        <f t="shared" si="4"/>
        <v>0</v>
      </c>
      <c r="O55" s="7">
        <f t="shared" si="5"/>
        <v>0</v>
      </c>
      <c r="P55" s="6">
        <f t="shared" si="6"/>
        <v>0</v>
      </c>
      <c r="Q55" s="6">
        <f t="shared" si="7"/>
        <v>0</v>
      </c>
    </row>
    <row r="56" spans="1:17" ht="45" x14ac:dyDescent="0.25">
      <c r="A56" s="12" t="s">
        <v>138</v>
      </c>
      <c r="B56" s="12" t="s">
        <v>139</v>
      </c>
      <c r="C56" s="12" t="s">
        <v>87</v>
      </c>
      <c r="D56" s="12" t="s">
        <v>67</v>
      </c>
      <c r="E56" s="12" t="s">
        <v>58</v>
      </c>
      <c r="F56" s="12" t="s">
        <v>57</v>
      </c>
      <c r="G56" s="10">
        <v>0</v>
      </c>
      <c r="H56" s="10">
        <v>309000</v>
      </c>
      <c r="I56" s="10">
        <v>0</v>
      </c>
      <c r="J56" s="5"/>
      <c r="K56" s="5"/>
      <c r="L56" s="5"/>
      <c r="M56" s="8" t="s">
        <v>17</v>
      </c>
      <c r="N56" s="7">
        <f t="shared" si="4"/>
        <v>0</v>
      </c>
      <c r="O56" s="7">
        <f t="shared" si="5"/>
        <v>0</v>
      </c>
      <c r="P56" s="6">
        <f t="shared" si="6"/>
        <v>0</v>
      </c>
      <c r="Q56" s="6">
        <f t="shared" si="7"/>
        <v>0</v>
      </c>
    </row>
    <row r="57" spans="1:17" ht="45" x14ac:dyDescent="0.25">
      <c r="A57" s="12" t="s">
        <v>140</v>
      </c>
      <c r="B57" s="12" t="s">
        <v>141</v>
      </c>
      <c r="C57" s="12" t="s">
        <v>87</v>
      </c>
      <c r="D57" s="12" t="s">
        <v>67</v>
      </c>
      <c r="E57" s="12" t="s">
        <v>58</v>
      </c>
      <c r="F57" s="12" t="s">
        <v>57</v>
      </c>
      <c r="G57" s="10">
        <v>2500000</v>
      </c>
      <c r="H57" s="10">
        <v>2409839.12</v>
      </c>
      <c r="I57" s="10">
        <v>2409839.12</v>
      </c>
      <c r="J57" s="5"/>
      <c r="K57" s="5"/>
      <c r="L57" s="5"/>
      <c r="M57" s="8" t="s">
        <v>17</v>
      </c>
      <c r="N57" s="7">
        <f t="shared" si="4"/>
        <v>0.96393564800000009</v>
      </c>
      <c r="O57" s="7">
        <f t="shared" si="5"/>
        <v>1</v>
      </c>
      <c r="P57" s="6">
        <f t="shared" si="6"/>
        <v>0</v>
      </c>
      <c r="Q57" s="6">
        <f t="shared" si="7"/>
        <v>0</v>
      </c>
    </row>
    <row r="58" spans="1:17" ht="56.25" x14ac:dyDescent="0.25">
      <c r="A58" s="12" t="s">
        <v>142</v>
      </c>
      <c r="B58" s="12" t="s">
        <v>143</v>
      </c>
      <c r="C58" s="12" t="s">
        <v>87</v>
      </c>
      <c r="D58" s="12" t="s">
        <v>67</v>
      </c>
      <c r="E58" s="12" t="s">
        <v>58</v>
      </c>
      <c r="F58" s="12" t="s">
        <v>57</v>
      </c>
      <c r="G58" s="10">
        <v>0</v>
      </c>
      <c r="H58" s="10">
        <v>2999527.2</v>
      </c>
      <c r="I58" s="10">
        <v>2998282.75</v>
      </c>
      <c r="J58" s="5"/>
      <c r="K58" s="5"/>
      <c r="L58" s="5"/>
      <c r="M58" s="8" t="s">
        <v>17</v>
      </c>
      <c r="N58" s="7">
        <f t="shared" si="4"/>
        <v>0</v>
      </c>
      <c r="O58" s="7">
        <f t="shared" si="5"/>
        <v>0.99958511794792182</v>
      </c>
      <c r="P58" s="6">
        <f t="shared" si="6"/>
        <v>0</v>
      </c>
      <c r="Q58" s="6">
        <f t="shared" si="7"/>
        <v>0</v>
      </c>
    </row>
    <row r="59" spans="1:17" ht="67.5" x14ac:dyDescent="0.25">
      <c r="A59" s="12" t="s">
        <v>144</v>
      </c>
      <c r="B59" s="12" t="s">
        <v>145</v>
      </c>
      <c r="C59" s="12" t="s">
        <v>87</v>
      </c>
      <c r="D59" s="12" t="s">
        <v>67</v>
      </c>
      <c r="E59" s="12" t="s">
        <v>58</v>
      </c>
      <c r="F59" s="12" t="s">
        <v>57</v>
      </c>
      <c r="G59" s="10">
        <v>0</v>
      </c>
      <c r="H59" s="10">
        <v>2293219.34</v>
      </c>
      <c r="I59" s="10">
        <v>2210471.4500000002</v>
      </c>
      <c r="J59" s="5"/>
      <c r="K59" s="5"/>
      <c r="L59" s="5"/>
      <c r="M59" s="8" t="s">
        <v>17</v>
      </c>
      <c r="N59" s="7">
        <f t="shared" si="4"/>
        <v>0</v>
      </c>
      <c r="O59" s="7">
        <f t="shared" si="5"/>
        <v>0.96391627762916055</v>
      </c>
      <c r="P59" s="6">
        <f t="shared" si="6"/>
        <v>0</v>
      </c>
      <c r="Q59" s="6">
        <f t="shared" si="7"/>
        <v>0</v>
      </c>
    </row>
    <row r="60" spans="1:17" ht="45" x14ac:dyDescent="0.25">
      <c r="A60" s="12" t="s">
        <v>146</v>
      </c>
      <c r="B60" s="12" t="s">
        <v>147</v>
      </c>
      <c r="C60" s="12" t="s">
        <v>87</v>
      </c>
      <c r="D60" s="12" t="s">
        <v>67</v>
      </c>
      <c r="E60" s="12" t="s">
        <v>58</v>
      </c>
      <c r="F60" s="12" t="s">
        <v>57</v>
      </c>
      <c r="G60" s="10">
        <v>0</v>
      </c>
      <c r="H60" s="10">
        <v>3658859.4</v>
      </c>
      <c r="I60" s="10">
        <v>3648995.13</v>
      </c>
      <c r="J60" s="5"/>
      <c r="K60" s="5"/>
      <c r="L60" s="5"/>
      <c r="M60" s="8" t="s">
        <v>17</v>
      </c>
      <c r="N60" s="7">
        <f t="shared" si="4"/>
        <v>0</v>
      </c>
      <c r="O60" s="7">
        <f t="shared" si="5"/>
        <v>0.99730400408389563</v>
      </c>
      <c r="P60" s="6">
        <f t="shared" si="6"/>
        <v>0</v>
      </c>
      <c r="Q60" s="6">
        <f t="shared" si="7"/>
        <v>0</v>
      </c>
    </row>
    <row r="61" spans="1:17" ht="45" x14ac:dyDescent="0.25">
      <c r="A61" s="12" t="s">
        <v>148</v>
      </c>
      <c r="B61" s="12" t="s">
        <v>149</v>
      </c>
      <c r="C61" s="12" t="s">
        <v>87</v>
      </c>
      <c r="D61" s="12" t="s">
        <v>67</v>
      </c>
      <c r="E61" s="12" t="s">
        <v>58</v>
      </c>
      <c r="F61" s="12" t="s">
        <v>57</v>
      </c>
      <c r="G61" s="10">
        <v>0</v>
      </c>
      <c r="H61" s="10">
        <v>2148690.35</v>
      </c>
      <c r="I61" s="10">
        <v>0</v>
      </c>
      <c r="J61" s="5"/>
      <c r="K61" s="5"/>
      <c r="L61" s="5"/>
      <c r="M61" s="8" t="s">
        <v>17</v>
      </c>
      <c r="N61" s="7">
        <f t="shared" si="4"/>
        <v>0</v>
      </c>
      <c r="O61" s="7">
        <f t="shared" si="5"/>
        <v>0</v>
      </c>
      <c r="P61" s="6">
        <f t="shared" si="6"/>
        <v>0</v>
      </c>
      <c r="Q61" s="6">
        <f t="shared" si="7"/>
        <v>0</v>
      </c>
    </row>
    <row r="62" spans="1:17" ht="56.25" x14ac:dyDescent="0.25">
      <c r="A62" s="12" t="s">
        <v>150</v>
      </c>
      <c r="B62" s="12" t="s">
        <v>151</v>
      </c>
      <c r="C62" s="12" t="s">
        <v>87</v>
      </c>
      <c r="D62" s="12" t="s">
        <v>67</v>
      </c>
      <c r="E62" s="12" t="s">
        <v>58</v>
      </c>
      <c r="F62" s="12" t="s">
        <v>57</v>
      </c>
      <c r="G62" s="10">
        <v>0</v>
      </c>
      <c r="H62" s="10">
        <v>2075403.07</v>
      </c>
      <c r="I62" s="10">
        <v>0</v>
      </c>
      <c r="J62" s="5"/>
      <c r="K62" s="5"/>
      <c r="L62" s="5"/>
      <c r="M62" s="8" t="s">
        <v>17</v>
      </c>
      <c r="N62" s="7">
        <f t="shared" si="4"/>
        <v>0</v>
      </c>
      <c r="O62" s="7">
        <f t="shared" si="5"/>
        <v>0</v>
      </c>
      <c r="P62" s="6">
        <f t="shared" si="6"/>
        <v>0</v>
      </c>
      <c r="Q62" s="6">
        <f t="shared" si="7"/>
        <v>0</v>
      </c>
    </row>
    <row r="63" spans="1:17" ht="45" x14ac:dyDescent="0.25">
      <c r="A63" s="12" t="s">
        <v>152</v>
      </c>
      <c r="B63" s="12" t="s">
        <v>153</v>
      </c>
      <c r="C63" s="12" t="s">
        <v>87</v>
      </c>
      <c r="D63" s="12" t="s">
        <v>67</v>
      </c>
      <c r="E63" s="12" t="s">
        <v>58</v>
      </c>
      <c r="F63" s="12" t="s">
        <v>57</v>
      </c>
      <c r="G63" s="10">
        <v>0</v>
      </c>
      <c r="H63" s="10">
        <v>1821190.4</v>
      </c>
      <c r="I63" s="10">
        <v>0</v>
      </c>
      <c r="J63" s="5"/>
      <c r="K63" s="5"/>
      <c r="L63" s="5"/>
      <c r="M63" s="8" t="s">
        <v>17</v>
      </c>
      <c r="N63" s="7">
        <f t="shared" si="4"/>
        <v>0</v>
      </c>
      <c r="O63" s="7">
        <f t="shared" si="5"/>
        <v>0</v>
      </c>
      <c r="P63" s="6">
        <f t="shared" si="6"/>
        <v>0</v>
      </c>
      <c r="Q63" s="6">
        <f t="shared" si="7"/>
        <v>0</v>
      </c>
    </row>
    <row r="64" spans="1:17" ht="56.25" x14ac:dyDescent="0.25">
      <c r="A64" s="12" t="s">
        <v>154</v>
      </c>
      <c r="B64" s="12" t="s">
        <v>155</v>
      </c>
      <c r="C64" s="12" t="s">
        <v>87</v>
      </c>
      <c r="D64" s="12" t="s">
        <v>67</v>
      </c>
      <c r="E64" s="12" t="s">
        <v>58</v>
      </c>
      <c r="F64" s="12" t="s">
        <v>57</v>
      </c>
      <c r="G64" s="10">
        <v>6000000</v>
      </c>
      <c r="H64" s="10">
        <v>1245519.06</v>
      </c>
      <c r="I64" s="10">
        <v>880347.64</v>
      </c>
      <c r="J64" s="5"/>
      <c r="K64" s="5"/>
      <c r="L64" s="5"/>
      <c r="M64" s="8" t="s">
        <v>17</v>
      </c>
      <c r="N64" s="7">
        <f t="shared" si="4"/>
        <v>0.14672460666666667</v>
      </c>
      <c r="O64" s="7">
        <f t="shared" si="5"/>
        <v>0.7068118572187887</v>
      </c>
      <c r="P64" s="6">
        <f t="shared" si="6"/>
        <v>0</v>
      </c>
      <c r="Q64" s="6">
        <f t="shared" si="7"/>
        <v>0</v>
      </c>
    </row>
    <row r="65" spans="1:17" ht="56.25" x14ac:dyDescent="0.25">
      <c r="A65" s="12" t="s">
        <v>156</v>
      </c>
      <c r="B65" s="12" t="s">
        <v>157</v>
      </c>
      <c r="C65" s="12" t="s">
        <v>87</v>
      </c>
      <c r="D65" s="12" t="s">
        <v>67</v>
      </c>
      <c r="E65" s="12" t="s">
        <v>58</v>
      </c>
      <c r="F65" s="12" t="s">
        <v>57</v>
      </c>
      <c r="G65" s="10">
        <v>0</v>
      </c>
      <c r="H65" s="10">
        <v>653557.87</v>
      </c>
      <c r="I65" s="10">
        <v>340019.5</v>
      </c>
      <c r="J65" s="5"/>
      <c r="K65" s="5"/>
      <c r="L65" s="5"/>
      <c r="M65" s="8" t="s">
        <v>17</v>
      </c>
      <c r="N65" s="7">
        <f t="shared" si="4"/>
        <v>0</v>
      </c>
      <c r="O65" s="7">
        <f t="shared" si="5"/>
        <v>0.5202592082626134</v>
      </c>
      <c r="P65" s="6">
        <f t="shared" si="6"/>
        <v>0</v>
      </c>
      <c r="Q65" s="6">
        <f t="shared" si="7"/>
        <v>0</v>
      </c>
    </row>
    <row r="66" spans="1:17" ht="56.25" x14ac:dyDescent="0.25">
      <c r="A66" s="12" t="s">
        <v>158</v>
      </c>
      <c r="B66" s="12" t="s">
        <v>159</v>
      </c>
      <c r="C66" s="12" t="s">
        <v>87</v>
      </c>
      <c r="D66" s="12" t="s">
        <v>67</v>
      </c>
      <c r="E66" s="12" t="s">
        <v>58</v>
      </c>
      <c r="F66" s="12" t="s">
        <v>57</v>
      </c>
      <c r="G66" s="10">
        <v>0</v>
      </c>
      <c r="H66" s="10">
        <v>56633.03</v>
      </c>
      <c r="I66" s="10">
        <v>0</v>
      </c>
      <c r="J66" s="5"/>
      <c r="K66" s="5"/>
      <c r="L66" s="5"/>
      <c r="M66" s="8" t="s">
        <v>17</v>
      </c>
      <c r="N66" s="7">
        <f t="shared" si="4"/>
        <v>0</v>
      </c>
      <c r="O66" s="7">
        <f t="shared" si="5"/>
        <v>0</v>
      </c>
      <c r="P66" s="6">
        <f t="shared" si="6"/>
        <v>0</v>
      </c>
      <c r="Q66" s="6">
        <f t="shared" si="7"/>
        <v>0</v>
      </c>
    </row>
    <row r="67" spans="1:17" ht="56.25" x14ac:dyDescent="0.25">
      <c r="A67" s="12" t="s">
        <v>160</v>
      </c>
      <c r="B67" s="12" t="s">
        <v>161</v>
      </c>
      <c r="C67" s="12" t="s">
        <v>87</v>
      </c>
      <c r="D67" s="12" t="s">
        <v>67</v>
      </c>
      <c r="E67" s="12" t="s">
        <v>58</v>
      </c>
      <c r="F67" s="12" t="s">
        <v>57</v>
      </c>
      <c r="G67" s="10">
        <v>0</v>
      </c>
      <c r="H67" s="10">
        <v>127597.13</v>
      </c>
      <c r="I67" s="10">
        <v>0</v>
      </c>
      <c r="J67" s="5"/>
      <c r="K67" s="5"/>
      <c r="L67" s="5"/>
      <c r="M67" s="8" t="s">
        <v>17</v>
      </c>
      <c r="N67" s="7">
        <f t="shared" si="4"/>
        <v>0</v>
      </c>
      <c r="O67" s="7">
        <f t="shared" si="5"/>
        <v>0</v>
      </c>
      <c r="P67" s="6">
        <f t="shared" si="6"/>
        <v>0</v>
      </c>
      <c r="Q67" s="6">
        <f t="shared" si="7"/>
        <v>0</v>
      </c>
    </row>
    <row r="68" spans="1:17" ht="33.75" x14ac:dyDescent="0.25">
      <c r="A68" s="12" t="s">
        <v>162</v>
      </c>
      <c r="B68" s="12" t="s">
        <v>163</v>
      </c>
      <c r="C68" s="12" t="s">
        <v>87</v>
      </c>
      <c r="D68" s="12" t="s">
        <v>67</v>
      </c>
      <c r="E68" s="12" t="s">
        <v>58</v>
      </c>
      <c r="F68" s="12" t="s">
        <v>57</v>
      </c>
      <c r="G68" s="10">
        <v>0</v>
      </c>
      <c r="H68" s="10">
        <v>246734.77</v>
      </c>
      <c r="I68" s="10">
        <v>0</v>
      </c>
      <c r="J68" s="5"/>
      <c r="K68" s="5"/>
      <c r="L68" s="5"/>
      <c r="M68" s="8" t="s">
        <v>17</v>
      </c>
      <c r="N68" s="7">
        <f t="shared" ref="N68:N85" si="8">IF(G68&gt;0,I68/G68,0)</f>
        <v>0</v>
      </c>
      <c r="O68" s="7">
        <f t="shared" ref="O68:O85" si="9">IF(H68&gt;0,I68/H68,0)</f>
        <v>0</v>
      </c>
      <c r="P68" s="6">
        <f t="shared" ref="P68:P85" si="10">IF(J68=0,0,L68/J68)</f>
        <v>0</v>
      </c>
      <c r="Q68" s="6">
        <f t="shared" ref="Q68:Q85" si="11">IF(L68=0,0,L68/K68)</f>
        <v>0</v>
      </c>
    </row>
    <row r="69" spans="1:17" ht="33.75" x14ac:dyDescent="0.25">
      <c r="A69" s="12" t="s">
        <v>164</v>
      </c>
      <c r="B69" s="12" t="s">
        <v>165</v>
      </c>
      <c r="C69" s="12" t="s">
        <v>87</v>
      </c>
      <c r="D69" s="12" t="s">
        <v>67</v>
      </c>
      <c r="E69" s="12" t="s">
        <v>58</v>
      </c>
      <c r="F69" s="12" t="s">
        <v>57</v>
      </c>
      <c r="G69" s="10">
        <v>0</v>
      </c>
      <c r="H69" s="10">
        <v>428570.74</v>
      </c>
      <c r="I69" s="10">
        <v>428570.74</v>
      </c>
      <c r="J69" s="5"/>
      <c r="K69" s="5"/>
      <c r="L69" s="5"/>
      <c r="M69" s="8" t="s">
        <v>17</v>
      </c>
      <c r="N69" s="7">
        <f t="shared" si="8"/>
        <v>0</v>
      </c>
      <c r="O69" s="7">
        <f t="shared" si="9"/>
        <v>1</v>
      </c>
      <c r="P69" s="6">
        <f t="shared" si="10"/>
        <v>0</v>
      </c>
      <c r="Q69" s="6">
        <f t="shared" si="11"/>
        <v>0</v>
      </c>
    </row>
    <row r="70" spans="1:17" ht="45" x14ac:dyDescent="0.25">
      <c r="A70" s="12" t="s">
        <v>166</v>
      </c>
      <c r="B70" s="12" t="s">
        <v>167</v>
      </c>
      <c r="C70" s="12" t="s">
        <v>87</v>
      </c>
      <c r="D70" s="12" t="s">
        <v>67</v>
      </c>
      <c r="E70" s="12" t="s">
        <v>58</v>
      </c>
      <c r="F70" s="12" t="s">
        <v>57</v>
      </c>
      <c r="G70" s="10">
        <v>0</v>
      </c>
      <c r="H70" s="10">
        <v>942533.16</v>
      </c>
      <c r="I70" s="10">
        <v>942533.16</v>
      </c>
      <c r="J70" s="5"/>
      <c r="K70" s="5"/>
      <c r="L70" s="5"/>
      <c r="M70" s="8" t="s">
        <v>17</v>
      </c>
      <c r="N70" s="7">
        <f t="shared" si="8"/>
        <v>0</v>
      </c>
      <c r="O70" s="7">
        <f t="shared" si="9"/>
        <v>1</v>
      </c>
      <c r="P70" s="6">
        <f t="shared" si="10"/>
        <v>0</v>
      </c>
      <c r="Q70" s="6">
        <f t="shared" si="11"/>
        <v>0</v>
      </c>
    </row>
    <row r="71" spans="1:17" ht="45" x14ac:dyDescent="0.25">
      <c r="A71" s="12" t="s">
        <v>168</v>
      </c>
      <c r="B71" s="12" t="s">
        <v>169</v>
      </c>
      <c r="C71" s="12" t="s">
        <v>87</v>
      </c>
      <c r="D71" s="12" t="s">
        <v>67</v>
      </c>
      <c r="E71" s="12" t="s">
        <v>58</v>
      </c>
      <c r="F71" s="12" t="s">
        <v>57</v>
      </c>
      <c r="G71" s="10">
        <v>0</v>
      </c>
      <c r="H71" s="10">
        <v>499993.19</v>
      </c>
      <c r="I71" s="10">
        <v>499993.19</v>
      </c>
      <c r="J71" s="5"/>
      <c r="K71" s="5"/>
      <c r="L71" s="5"/>
      <c r="M71" s="8" t="s">
        <v>17</v>
      </c>
      <c r="N71" s="7">
        <f t="shared" si="8"/>
        <v>0</v>
      </c>
      <c r="O71" s="7">
        <f t="shared" si="9"/>
        <v>1</v>
      </c>
      <c r="P71" s="6">
        <f t="shared" si="10"/>
        <v>0</v>
      </c>
      <c r="Q71" s="6">
        <f t="shared" si="11"/>
        <v>0</v>
      </c>
    </row>
    <row r="72" spans="1:17" ht="33.75" x14ac:dyDescent="0.25">
      <c r="A72" s="12" t="s">
        <v>170</v>
      </c>
      <c r="B72" s="12" t="s">
        <v>171</v>
      </c>
      <c r="C72" s="12" t="s">
        <v>87</v>
      </c>
      <c r="D72" s="12" t="s">
        <v>67</v>
      </c>
      <c r="E72" s="12" t="s">
        <v>58</v>
      </c>
      <c r="F72" s="12" t="s">
        <v>57</v>
      </c>
      <c r="G72" s="10">
        <v>0</v>
      </c>
      <c r="H72" s="10">
        <v>299764.75</v>
      </c>
      <c r="I72" s="10">
        <v>299764.75</v>
      </c>
      <c r="J72" s="5"/>
      <c r="K72" s="5"/>
      <c r="L72" s="5"/>
      <c r="M72" s="8" t="s">
        <v>17</v>
      </c>
      <c r="N72" s="7">
        <f t="shared" si="8"/>
        <v>0</v>
      </c>
      <c r="O72" s="7">
        <f t="shared" si="9"/>
        <v>1</v>
      </c>
      <c r="P72" s="6">
        <f t="shared" si="10"/>
        <v>0</v>
      </c>
      <c r="Q72" s="6">
        <f t="shared" si="11"/>
        <v>0</v>
      </c>
    </row>
    <row r="73" spans="1:17" ht="33.75" x14ac:dyDescent="0.25">
      <c r="A73" s="12" t="s">
        <v>172</v>
      </c>
      <c r="B73" s="12" t="s">
        <v>173</v>
      </c>
      <c r="C73" s="12" t="s">
        <v>87</v>
      </c>
      <c r="D73" s="12" t="s">
        <v>67</v>
      </c>
      <c r="E73" s="12" t="s">
        <v>58</v>
      </c>
      <c r="F73" s="12" t="s">
        <v>57</v>
      </c>
      <c r="G73" s="10">
        <v>0</v>
      </c>
      <c r="H73" s="10">
        <v>976202.5</v>
      </c>
      <c r="I73" s="10">
        <v>976202.5</v>
      </c>
      <c r="J73" s="5"/>
      <c r="K73" s="5"/>
      <c r="L73" s="5"/>
      <c r="M73" s="8" t="s">
        <v>17</v>
      </c>
      <c r="N73" s="7">
        <f t="shared" si="8"/>
        <v>0</v>
      </c>
      <c r="O73" s="7">
        <f t="shared" si="9"/>
        <v>1</v>
      </c>
      <c r="P73" s="6">
        <f t="shared" si="10"/>
        <v>0</v>
      </c>
      <c r="Q73" s="6">
        <f t="shared" si="11"/>
        <v>0</v>
      </c>
    </row>
    <row r="74" spans="1:17" ht="33.75" x14ac:dyDescent="0.25">
      <c r="A74" s="12" t="s">
        <v>174</v>
      </c>
      <c r="B74" s="12" t="s">
        <v>175</v>
      </c>
      <c r="C74" s="12" t="s">
        <v>87</v>
      </c>
      <c r="D74" s="12" t="s">
        <v>67</v>
      </c>
      <c r="E74" s="12" t="s">
        <v>58</v>
      </c>
      <c r="F74" s="12" t="s">
        <v>57</v>
      </c>
      <c r="G74" s="10">
        <v>0</v>
      </c>
      <c r="H74" s="10">
        <v>1313864.95</v>
      </c>
      <c r="I74" s="10">
        <v>1313864.95</v>
      </c>
      <c r="J74" s="5"/>
      <c r="K74" s="5"/>
      <c r="L74" s="5"/>
      <c r="M74" s="8" t="s">
        <v>17</v>
      </c>
      <c r="N74" s="7">
        <f t="shared" si="8"/>
        <v>0</v>
      </c>
      <c r="O74" s="7">
        <f t="shared" si="9"/>
        <v>1</v>
      </c>
      <c r="P74" s="6">
        <f t="shared" si="10"/>
        <v>0</v>
      </c>
      <c r="Q74" s="6">
        <f t="shared" si="11"/>
        <v>0</v>
      </c>
    </row>
    <row r="75" spans="1:17" ht="45" x14ac:dyDescent="0.25">
      <c r="A75" s="12" t="s">
        <v>176</v>
      </c>
      <c r="B75" s="12" t="s">
        <v>177</v>
      </c>
      <c r="C75" s="12" t="s">
        <v>87</v>
      </c>
      <c r="D75" s="12" t="s">
        <v>67</v>
      </c>
      <c r="E75" s="12" t="s">
        <v>58</v>
      </c>
      <c r="F75" s="12" t="s">
        <v>57</v>
      </c>
      <c r="G75" s="10">
        <v>0</v>
      </c>
      <c r="H75" s="10">
        <v>1937088.92</v>
      </c>
      <c r="I75" s="10">
        <v>1890391.75</v>
      </c>
      <c r="J75" s="5"/>
      <c r="K75" s="5"/>
      <c r="L75" s="5"/>
      <c r="M75" s="8" t="s">
        <v>17</v>
      </c>
      <c r="N75" s="7">
        <f t="shared" si="8"/>
        <v>0</v>
      </c>
      <c r="O75" s="7">
        <f t="shared" si="9"/>
        <v>0.97589312007421947</v>
      </c>
      <c r="P75" s="6">
        <f t="shared" si="10"/>
        <v>0</v>
      </c>
      <c r="Q75" s="6">
        <f t="shared" si="11"/>
        <v>0</v>
      </c>
    </row>
    <row r="76" spans="1:17" ht="45" x14ac:dyDescent="0.25">
      <c r="A76" s="12" t="s">
        <v>178</v>
      </c>
      <c r="B76" s="12" t="s">
        <v>179</v>
      </c>
      <c r="C76" s="12" t="s">
        <v>87</v>
      </c>
      <c r="D76" s="12" t="s">
        <v>67</v>
      </c>
      <c r="E76" s="12" t="s">
        <v>58</v>
      </c>
      <c r="F76" s="12" t="s">
        <v>57</v>
      </c>
      <c r="G76" s="10">
        <v>0</v>
      </c>
      <c r="H76" s="10">
        <v>331077.15000000002</v>
      </c>
      <c r="I76" s="10">
        <v>0</v>
      </c>
      <c r="J76" s="5"/>
      <c r="K76" s="5"/>
      <c r="L76" s="5"/>
      <c r="M76" s="8" t="s">
        <v>17</v>
      </c>
      <c r="N76" s="7">
        <f t="shared" si="8"/>
        <v>0</v>
      </c>
      <c r="O76" s="7">
        <f t="shared" si="9"/>
        <v>0</v>
      </c>
      <c r="P76" s="6">
        <f t="shared" si="10"/>
        <v>0</v>
      </c>
      <c r="Q76" s="6">
        <f t="shared" si="11"/>
        <v>0</v>
      </c>
    </row>
    <row r="77" spans="1:17" ht="33.75" x14ac:dyDescent="0.25">
      <c r="A77" s="12" t="s">
        <v>180</v>
      </c>
      <c r="B77" s="12" t="s">
        <v>181</v>
      </c>
      <c r="C77" s="12" t="s">
        <v>182</v>
      </c>
      <c r="D77" s="12" t="s">
        <v>67</v>
      </c>
      <c r="E77" s="12" t="s">
        <v>58</v>
      </c>
      <c r="F77" s="12" t="s">
        <v>57</v>
      </c>
      <c r="G77" s="10">
        <v>0</v>
      </c>
      <c r="H77" s="10">
        <v>97763.63</v>
      </c>
      <c r="I77" s="10">
        <v>97762.11</v>
      </c>
      <c r="J77" s="5"/>
      <c r="K77" s="5"/>
      <c r="L77" s="5"/>
      <c r="M77" s="8" t="s">
        <v>17</v>
      </c>
      <c r="N77" s="7">
        <f t="shared" si="8"/>
        <v>0</v>
      </c>
      <c r="O77" s="7">
        <f t="shared" si="9"/>
        <v>0.99998445229580768</v>
      </c>
      <c r="P77" s="6">
        <f t="shared" si="10"/>
        <v>0</v>
      </c>
      <c r="Q77" s="6">
        <f t="shared" si="11"/>
        <v>0</v>
      </c>
    </row>
    <row r="78" spans="1:17" ht="33.75" x14ac:dyDescent="0.25">
      <c r="A78" s="12" t="s">
        <v>183</v>
      </c>
      <c r="B78" s="12" t="s">
        <v>184</v>
      </c>
      <c r="C78" s="12" t="s">
        <v>182</v>
      </c>
      <c r="D78" s="12" t="s">
        <v>67</v>
      </c>
      <c r="E78" s="12" t="s">
        <v>58</v>
      </c>
      <c r="F78" s="12" t="s">
        <v>57</v>
      </c>
      <c r="G78" s="10">
        <v>0</v>
      </c>
      <c r="H78" s="10">
        <v>648815.02</v>
      </c>
      <c r="I78" s="10">
        <v>599816.18999999994</v>
      </c>
      <c r="J78" s="5"/>
      <c r="K78" s="5"/>
      <c r="L78" s="5"/>
      <c r="M78" s="8" t="s">
        <v>17</v>
      </c>
      <c r="N78" s="7">
        <f t="shared" si="8"/>
        <v>0</v>
      </c>
      <c r="O78" s="7">
        <f t="shared" si="9"/>
        <v>0.92447950727157935</v>
      </c>
      <c r="P78" s="6">
        <f t="shared" si="10"/>
        <v>0</v>
      </c>
      <c r="Q78" s="6">
        <f t="shared" si="11"/>
        <v>0</v>
      </c>
    </row>
    <row r="79" spans="1:17" ht="56.25" x14ac:dyDescent="0.25">
      <c r="A79" s="12" t="s">
        <v>185</v>
      </c>
      <c r="B79" s="12" t="s">
        <v>186</v>
      </c>
      <c r="C79" s="12" t="s">
        <v>182</v>
      </c>
      <c r="D79" s="12" t="s">
        <v>67</v>
      </c>
      <c r="E79" s="12" t="s">
        <v>58</v>
      </c>
      <c r="F79" s="12" t="s">
        <v>57</v>
      </c>
      <c r="G79" s="10">
        <v>0</v>
      </c>
      <c r="H79" s="10">
        <v>1297926.75</v>
      </c>
      <c r="I79" s="10">
        <v>617656.94999999995</v>
      </c>
      <c r="J79" s="5"/>
      <c r="K79" s="5"/>
      <c r="L79" s="5"/>
      <c r="M79" s="8" t="s">
        <v>17</v>
      </c>
      <c r="N79" s="7">
        <f t="shared" si="8"/>
        <v>0</v>
      </c>
      <c r="O79" s="7">
        <f t="shared" si="9"/>
        <v>0.47587966732329073</v>
      </c>
      <c r="P79" s="6">
        <f t="shared" si="10"/>
        <v>0</v>
      </c>
      <c r="Q79" s="6">
        <f t="shared" si="11"/>
        <v>0</v>
      </c>
    </row>
    <row r="80" spans="1:17" ht="56.25" x14ac:dyDescent="0.25">
      <c r="A80" s="12" t="s">
        <v>187</v>
      </c>
      <c r="B80" s="12" t="s">
        <v>188</v>
      </c>
      <c r="C80" s="12" t="s">
        <v>182</v>
      </c>
      <c r="D80" s="12" t="s">
        <v>67</v>
      </c>
      <c r="E80" s="12" t="s">
        <v>58</v>
      </c>
      <c r="F80" s="12" t="s">
        <v>57</v>
      </c>
      <c r="G80" s="10">
        <v>0</v>
      </c>
      <c r="H80" s="10">
        <v>999294.96</v>
      </c>
      <c r="I80" s="10">
        <v>0</v>
      </c>
      <c r="J80" s="5"/>
      <c r="K80" s="5"/>
      <c r="L80" s="5"/>
      <c r="M80" s="8" t="s">
        <v>17</v>
      </c>
      <c r="N80" s="7">
        <f t="shared" si="8"/>
        <v>0</v>
      </c>
      <c r="O80" s="7">
        <f t="shared" si="9"/>
        <v>0</v>
      </c>
      <c r="P80" s="6">
        <f t="shared" si="10"/>
        <v>0</v>
      </c>
      <c r="Q80" s="6">
        <f t="shared" si="11"/>
        <v>0</v>
      </c>
    </row>
    <row r="81" spans="1:18" ht="56.25" x14ac:dyDescent="0.25">
      <c r="A81" s="12" t="s">
        <v>189</v>
      </c>
      <c r="B81" s="12" t="s">
        <v>190</v>
      </c>
      <c r="C81" s="12" t="s">
        <v>182</v>
      </c>
      <c r="D81" s="12" t="s">
        <v>67</v>
      </c>
      <c r="E81" s="12" t="s">
        <v>58</v>
      </c>
      <c r="F81" s="12" t="s">
        <v>57</v>
      </c>
      <c r="G81" s="10">
        <v>0</v>
      </c>
      <c r="H81" s="10">
        <v>550000</v>
      </c>
      <c r="I81" s="10">
        <v>542035.52</v>
      </c>
      <c r="J81" s="5"/>
      <c r="K81" s="5"/>
      <c r="L81" s="5"/>
      <c r="M81" s="8" t="s">
        <v>17</v>
      </c>
      <c r="N81" s="7">
        <f t="shared" si="8"/>
        <v>0</v>
      </c>
      <c r="O81" s="7">
        <f t="shared" si="9"/>
        <v>0.98551912727272728</v>
      </c>
      <c r="P81" s="6">
        <f t="shared" si="10"/>
        <v>0</v>
      </c>
      <c r="Q81" s="6">
        <f t="shared" si="11"/>
        <v>0</v>
      </c>
    </row>
    <row r="82" spans="1:18" ht="45" x14ac:dyDescent="0.25">
      <c r="A82" s="12" t="s">
        <v>191</v>
      </c>
      <c r="B82" s="12" t="s">
        <v>192</v>
      </c>
      <c r="C82" s="12" t="s">
        <v>182</v>
      </c>
      <c r="D82" s="12" t="s">
        <v>67</v>
      </c>
      <c r="E82" s="12" t="s">
        <v>58</v>
      </c>
      <c r="F82" s="12" t="s">
        <v>57</v>
      </c>
      <c r="G82" s="10">
        <v>0</v>
      </c>
      <c r="H82" s="10">
        <v>4415444.0999999996</v>
      </c>
      <c r="I82" s="10">
        <v>4415444.09</v>
      </c>
      <c r="J82" s="5"/>
      <c r="K82" s="5"/>
      <c r="L82" s="5"/>
      <c r="M82" s="8" t="s">
        <v>17</v>
      </c>
      <c r="N82" s="7">
        <f t="shared" si="8"/>
        <v>0</v>
      </c>
      <c r="O82" s="7">
        <f t="shared" si="9"/>
        <v>0.99999999773522219</v>
      </c>
      <c r="P82" s="6">
        <f t="shared" si="10"/>
        <v>0</v>
      </c>
      <c r="Q82" s="6">
        <f t="shared" si="11"/>
        <v>0</v>
      </c>
    </row>
    <row r="83" spans="1:18" ht="22.5" x14ac:dyDescent="0.25">
      <c r="A83" s="12" t="s">
        <v>193</v>
      </c>
      <c r="B83" s="12" t="s">
        <v>194</v>
      </c>
      <c r="C83" s="12" t="s">
        <v>182</v>
      </c>
      <c r="D83" s="12" t="s">
        <v>67</v>
      </c>
      <c r="E83" s="12" t="s">
        <v>58</v>
      </c>
      <c r="F83" s="12" t="s">
        <v>57</v>
      </c>
      <c r="G83" s="10">
        <v>0</v>
      </c>
      <c r="H83" s="10">
        <v>5517885.5099999998</v>
      </c>
      <c r="I83" s="10">
        <v>1449929.32</v>
      </c>
      <c r="J83" s="5"/>
      <c r="K83" s="5"/>
      <c r="L83" s="5"/>
      <c r="M83" s="8" t="s">
        <v>17</v>
      </c>
      <c r="N83" s="7">
        <f t="shared" si="8"/>
        <v>0</v>
      </c>
      <c r="O83" s="7">
        <f t="shared" si="9"/>
        <v>0.26276901131281361</v>
      </c>
      <c r="P83" s="6">
        <f t="shared" si="10"/>
        <v>0</v>
      </c>
      <c r="Q83" s="6">
        <f t="shared" si="11"/>
        <v>0</v>
      </c>
    </row>
    <row r="84" spans="1:18" ht="33.75" x14ac:dyDescent="0.25">
      <c r="A84" s="12" t="s">
        <v>195</v>
      </c>
      <c r="B84" s="12" t="s">
        <v>196</v>
      </c>
      <c r="C84" s="12" t="s">
        <v>182</v>
      </c>
      <c r="D84" s="12" t="s">
        <v>67</v>
      </c>
      <c r="E84" s="12" t="s">
        <v>58</v>
      </c>
      <c r="F84" s="12" t="s">
        <v>57</v>
      </c>
      <c r="G84" s="10">
        <v>0</v>
      </c>
      <c r="H84" s="10">
        <v>149297.79999999999</v>
      </c>
      <c r="I84" s="10">
        <v>149297.79999999999</v>
      </c>
      <c r="J84" s="5"/>
      <c r="K84" s="5"/>
      <c r="L84" s="5"/>
      <c r="M84" s="8" t="s">
        <v>17</v>
      </c>
      <c r="N84" s="7">
        <f t="shared" si="8"/>
        <v>0</v>
      </c>
      <c r="O84" s="7">
        <f t="shared" si="9"/>
        <v>1</v>
      </c>
      <c r="P84" s="6">
        <f t="shared" si="10"/>
        <v>0</v>
      </c>
      <c r="Q84" s="6">
        <f t="shared" si="11"/>
        <v>0</v>
      </c>
    </row>
    <row r="85" spans="1:18" ht="33.75" x14ac:dyDescent="0.25">
      <c r="A85" s="12" t="s">
        <v>197</v>
      </c>
      <c r="B85" s="12" t="s">
        <v>198</v>
      </c>
      <c r="C85" s="12" t="s">
        <v>182</v>
      </c>
      <c r="D85" s="12" t="s">
        <v>67</v>
      </c>
      <c r="E85" s="12" t="s">
        <v>58</v>
      </c>
      <c r="F85" s="12" t="s">
        <v>57</v>
      </c>
      <c r="G85" s="10">
        <v>0</v>
      </c>
      <c r="H85" s="10">
        <v>0</v>
      </c>
      <c r="I85" s="10">
        <v>0</v>
      </c>
      <c r="J85" s="5"/>
      <c r="K85" s="5"/>
      <c r="L85" s="5"/>
      <c r="M85" s="8" t="s">
        <v>17</v>
      </c>
      <c r="N85" s="7">
        <f t="shared" si="8"/>
        <v>0</v>
      </c>
      <c r="O85" s="7">
        <f t="shared" si="9"/>
        <v>0</v>
      </c>
      <c r="P85" s="6">
        <f t="shared" si="10"/>
        <v>0</v>
      </c>
      <c r="Q85" s="6">
        <f t="shared" si="11"/>
        <v>0</v>
      </c>
    </row>
    <row r="86" spans="1:18" x14ac:dyDescent="0.25">
      <c r="G86" s="11">
        <f>SUM(G4:G85)</f>
        <v>20966390.32</v>
      </c>
      <c r="H86" s="11">
        <f>SUM(H4:H85)</f>
        <v>73497130.62000002</v>
      </c>
      <c r="I86" s="11">
        <f>SUM(I4:I85)</f>
        <v>52227053.050000004</v>
      </c>
      <c r="P86" s="14">
        <f t="shared" ref="P86" si="12">IF(J86=0,0,L86/J86)</f>
        <v>0</v>
      </c>
      <c r="Q86" s="14">
        <f t="shared" ref="Q86" si="13">IF(L86=0,0,L86/K86)</f>
        <v>0</v>
      </c>
      <c r="R86" s="13"/>
    </row>
    <row r="87" spans="1:18" x14ac:dyDescent="0.25">
      <c r="P87" s="13"/>
      <c r="Q87" s="13"/>
    </row>
  </sheetData>
  <mergeCells count="5">
    <mergeCell ref="A1:Q1"/>
    <mergeCell ref="G2:I2"/>
    <mergeCell ref="J2:M2"/>
    <mergeCell ref="N2:O2"/>
    <mergeCell ref="P2:Q2"/>
  </mergeCells>
  <pageMargins left="0.25" right="0.25" top="0.75" bottom="0.75" header="0.3" footer="0.3"/>
  <pageSetup paperSize="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</cp:lastModifiedBy>
  <cp:lastPrinted>2024-08-12T17:42:10Z</cp:lastPrinted>
  <dcterms:created xsi:type="dcterms:W3CDTF">2023-06-21T19:35:53Z</dcterms:created>
  <dcterms:modified xsi:type="dcterms:W3CDTF">2024-08-12T17:42:27Z</dcterms:modified>
</cp:coreProperties>
</file>