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ownloads\INF. FINANCIERA 3ER TRIMESTRE 2023\3ER TRIMESTRE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1" l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47" i="1" l="1"/>
  <c r="G9" i="1"/>
  <c r="K76" i="1" l="1"/>
  <c r="J76" i="1"/>
  <c r="I76" i="1"/>
  <c r="H76" i="1"/>
  <c r="G76" i="1"/>
  <c r="K42" i="1"/>
  <c r="J42" i="1"/>
  <c r="I42" i="1"/>
  <c r="H42" i="1"/>
  <c r="G42" i="1"/>
  <c r="M76" i="1" l="1"/>
  <c r="M47" i="1"/>
  <c r="M42" i="1"/>
  <c r="M9" i="1"/>
  <c r="K78" i="1"/>
  <c r="I78" i="1"/>
  <c r="H78" i="1"/>
  <c r="J78" i="1"/>
  <c r="G78" i="1"/>
  <c r="L76" i="1"/>
  <c r="L47" i="1"/>
  <c r="L42" i="1"/>
  <c r="L9" i="1"/>
  <c r="L78" i="1" l="1"/>
  <c r="M78" i="1"/>
</calcChain>
</file>

<file path=xl/sharedStrings.xml><?xml version="1.0" encoding="utf-8"?>
<sst xmlns="http://schemas.openxmlformats.org/spreadsheetml/2006/main" count="164" uniqueCount="121">
  <si>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</si>
  <si>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</si>
  <si>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</si>
  <si>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</si>
  <si>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</si>
  <si>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</si>
  <si>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</si>
  <si>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</si>
  <si>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</si>
  <si>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</si>
  <si>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</si>
  <si>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</si>
  <si>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</si>
  <si>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</si>
  <si>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</si>
  <si>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</si>
  <si>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</si>
  <si>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</si>
  <si>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</si>
  <si>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</si>
  <si>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</si>
  <si>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</si>
  <si>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H. AYUNTAMIENTO</t>
  </si>
  <si>
    <t>MUEBLES DE OFICINA Y ESTANTERIA</t>
  </si>
  <si>
    <t>EQUIPO DE COMPUTO Y DE TECNOLOGIAS DE LA INFORMAC</t>
  </si>
  <si>
    <t>EQUIPOS Y APARATOS AUDIOVISUALES</t>
  </si>
  <si>
    <t>E0004</t>
  </si>
  <si>
    <t>UNIDAD DE ACCESO A LA INFORMACION</t>
  </si>
  <si>
    <t>E0005</t>
  </si>
  <si>
    <t>TESORERIA MUNICIPAL</t>
  </si>
  <si>
    <t>E0007</t>
  </si>
  <si>
    <t>PROTECCION CIVIL</t>
  </si>
  <si>
    <t>CAMARAS FOTOGRAFICAS Y DE VIDEO</t>
  </si>
  <si>
    <t>E00080201</t>
  </si>
  <si>
    <t>SEGUIMIENTO  A LOS ACUERDOS DEL H. AYUNTAMIENTO</t>
  </si>
  <si>
    <t>TERRENOS</t>
  </si>
  <si>
    <t>E0009</t>
  </si>
  <si>
    <t>MEJORAMIENTO A LA  VIVIENDA</t>
  </si>
  <si>
    <t>LICENCIAS INFORMATICAS E INTELECTUALES</t>
  </si>
  <si>
    <t>E0012</t>
  </si>
  <si>
    <t>GASTOS INDIRECTOS</t>
  </si>
  <si>
    <t>E00130101</t>
  </si>
  <si>
    <t>COORDINACION DE SERVICIOS BASICOS.</t>
  </si>
  <si>
    <t>HERRAMIENTAS Y MAQUINAS-HERRAMIENTA</t>
  </si>
  <si>
    <t>E00130501</t>
  </si>
  <si>
    <t>CONEXIÓN DE NUEVAS TOMAS DE AGUA POTABLE</t>
  </si>
  <si>
    <t>VEHICULOS Y EQUIPO TERRESTRE</t>
  </si>
  <si>
    <t>E00130701</t>
  </si>
  <si>
    <t>REPARACIONES GRALES</t>
  </si>
  <si>
    <t>E0016</t>
  </si>
  <si>
    <t>DIR. PLANEACIÓN</t>
  </si>
  <si>
    <t>APARATOS DEPORTIVOS</t>
  </si>
  <si>
    <t>E0017</t>
  </si>
  <si>
    <t>SUBSIDIOS A INSTITUCIONES PÚBLICAS</t>
  </si>
  <si>
    <t>OTROS MOBILIARIOS Y EQUIPOS DE ADMINISTRACION</t>
  </si>
  <si>
    <t>MAQUINARIA Y EQUIPO AGROPECUARIO</t>
  </si>
  <si>
    <t>E00170101</t>
  </si>
  <si>
    <t>ATENCION A EMERGENCIAS DE SERVICIOS PARAMEDICOS</t>
  </si>
  <si>
    <t>E0021</t>
  </si>
  <si>
    <t>SINDICATURA MUNICIPAL</t>
  </si>
  <si>
    <t>F0001</t>
  </si>
  <si>
    <t>CASA DE LA CULTURA</t>
  </si>
  <si>
    <t>K0001</t>
  </si>
  <si>
    <t>OBRAS PUBLICAS</t>
  </si>
  <si>
    <t>MAQUINARIA Y EQUIPO DE CONSTRUCCION</t>
  </si>
  <si>
    <t>O00010201</t>
  </si>
  <si>
    <t>ADAPTACION DE ESPACIOS DE ATENCION</t>
  </si>
  <si>
    <t>INSTRUMENTAL MEDICO Y DE LABORATORIO</t>
  </si>
  <si>
    <t>DIV DE TERRENOS Y CONSTR DE OBRAS DE URBANIZACION</t>
  </si>
  <si>
    <t>CONSTRUCCION DE VIAS DE COMUNICACION</t>
  </si>
  <si>
    <t>K00010102</t>
  </si>
  <si>
    <t>COLOCACION DE MATERIAL ASFALTICO</t>
  </si>
  <si>
    <t>K00010103</t>
  </si>
  <si>
    <t>MANTENIMIENTO CAM TERR Y PUENTES</t>
  </si>
  <si>
    <t>K00010104</t>
  </si>
  <si>
    <t>AMPLIACION DE AGUA DRENAJE Y ALCT</t>
  </si>
  <si>
    <t>CONS D OBRS P EL ABS DE AGUA, PETRO, GS, ELE Y TEL</t>
  </si>
  <si>
    <t>OTRAS CONSTR DE INGENIERIA CIVIL U OBRA PESADA</t>
  </si>
  <si>
    <t>K00040102</t>
  </si>
  <si>
    <t>AMPLIACION ELECTRICA LOCALIDADES</t>
  </si>
  <si>
    <t>K0005</t>
  </si>
  <si>
    <t>URBANIZACION MUNICIPAL</t>
  </si>
  <si>
    <t>K00050101</t>
  </si>
  <si>
    <t>CONSTRUCCION DE VIAS DE COMUNICACIÓN.</t>
  </si>
  <si>
    <t>K00050102</t>
  </si>
  <si>
    <t>MOD CALLE PRINCIPAL ACCESO A PEÑA BCA 1</t>
  </si>
  <si>
    <t>K00050103</t>
  </si>
  <si>
    <t>CONST PLAZA OJO DE AGUA FRACCION D GPE 1 ETAPA</t>
  </si>
  <si>
    <t>K00050104</t>
  </si>
  <si>
    <t>CONST CALLE  RIO DE LA LOZA LOC. RINCON DEL CANO</t>
  </si>
  <si>
    <t>K00050105</t>
  </si>
  <si>
    <t>CONST ANDADOR URBANO PRINCIPAL FRACC DEL CANO</t>
  </si>
  <si>
    <t>K00050106</t>
  </si>
  <si>
    <t>CONST CALLE AV ZAMORANO DE CONCRETO 3RA ETAPA</t>
  </si>
  <si>
    <t>K0006</t>
  </si>
  <si>
    <t>ELECTRIFICACIONES</t>
  </si>
  <si>
    <t>K0007</t>
  </si>
  <si>
    <t>MODERNIZACION Y AMPLIACION DE CAMINO E.C K</t>
  </si>
  <si>
    <t>K00070101</t>
  </si>
  <si>
    <t>CONSTRUCCION DE CAMINO RURAL</t>
  </si>
  <si>
    <t>K00070102</t>
  </si>
  <si>
    <t>REHAB CAMINO RURAL EL ROBLE- EL APARTADERO 1RA ETA</t>
  </si>
  <si>
    <t>K00070103</t>
  </si>
  <si>
    <t>REHAB CAMINO RURAL DON BLAS - MONTE PRIETO 2DA ETA</t>
  </si>
  <si>
    <t>K00070104</t>
  </si>
  <si>
    <t>REHAB CAMINO RURAL CAMINO REAL  CABECERA  1RA ETA</t>
  </si>
  <si>
    <t>K00070105</t>
  </si>
  <si>
    <t>REHAB CAMINO RURAL FRACCION DE GPE  PEÑA BLCA UNO</t>
  </si>
  <si>
    <t>K00070106</t>
  </si>
  <si>
    <t>REHAB CAMINO RURAL LA BARBOSA</t>
  </si>
  <si>
    <t>K00080101</t>
  </si>
  <si>
    <t>CONST  LINEA DE CONDUCCION, TANQUE DE REGULACION</t>
  </si>
  <si>
    <t>K00090101</t>
  </si>
  <si>
    <t>REHABILITACION DE CANCHA DE FUTBOL 7 SANTO TOMAS</t>
  </si>
  <si>
    <t>K0107</t>
  </si>
  <si>
    <t>SDAYR CAMINOS 2022</t>
  </si>
  <si>
    <t>K0108</t>
  </si>
  <si>
    <t>PEMC 2022</t>
  </si>
  <si>
    <t>K0109</t>
  </si>
  <si>
    <t>PSBZI 2022</t>
  </si>
  <si>
    <t>Municipio de Tierra Blanca, Guanajuato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</si>
</sst>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tabSelected="1" workbookViewId="0">
      <selection activeCell="F33" sqref="F33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2" style="1" customWidth="1"/>
    <col min="4" max="4" width="20.42578125" style="1" customWidth="1"/>
    <col min="5" max="5" width="7.28515625" style="20" customWidth="1"/>
    <col min="6" max="6" width="31.28515625" style="1" customWidth="1"/>
    <col min="7" max="8" width="11.7109375" style="1" bestFit="1" customWidth="1"/>
    <col min="9" max="9" width="12.5703125" style="1" customWidth="1"/>
    <col min="10" max="10" width="11.5703125" style="1" bestFit="1" customWidth="1"/>
    <col min="11" max="11" width="12.28515625" style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120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37.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 t="shared" ref="G9:G39" si="0">+H9</f>
        <v>50000</v>
      </c>
      <c r="H9" s="36">
        <v>50000</v>
      </c>
      <c r="I9" s="36">
        <v>159809.34</v>
      </c>
      <c r="J9" s="36">
        <v>0</v>
      </c>
      <c r="K9" s="36">
        <v>92504.99</v>
      </c>
      <c r="L9" s="37">
        <f t="shared" ref="L9:L39" si="1">IFERROR(K9/H9,0)</f>
        <v>1.8500998000000002</v>
      </c>
      <c r="M9" s="38">
        <f t="shared" ref="M9:M39" si="2">IFERROR(K9/I9,0)</f>
        <v>0.57884595481090162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 t="shared" si="0"/>
        <v>50000</v>
      </c>
      <c r="H10" s="36">
        <v>50000</v>
      </c>
      <c r="I10" s="36">
        <v>50000</v>
      </c>
      <c r="J10" s="36">
        <v>10700</v>
      </c>
      <c r="K10" s="36">
        <v>45149.2</v>
      </c>
      <c r="L10" s="37">
        <f t="shared" si="1"/>
        <v>0.9029839999999999</v>
      </c>
      <c r="M10" s="38">
        <f t="shared" si="2"/>
        <v>0.9029839999999999</v>
      </c>
    </row>
    <row r="11" spans="2:13" x14ac:dyDescent="0.2">
      <c r="B11" s="32"/>
      <c r="C11" s="33"/>
      <c r="D11" s="34"/>
      <c r="E11" s="29">
        <v>5210</v>
      </c>
      <c r="F11" s="30" t="s">
        <v>25</v>
      </c>
      <c r="G11" s="35">
        <f t="shared" si="0"/>
        <v>0</v>
      </c>
      <c r="H11" s="36">
        <v>0</v>
      </c>
      <c r="I11" s="36">
        <v>33643.65</v>
      </c>
      <c r="J11" s="36">
        <v>14695.65</v>
      </c>
      <c r="K11" s="36">
        <v>33643.65</v>
      </c>
      <c r="L11" s="37">
        <f t="shared" si="1"/>
        <v>0</v>
      </c>
      <c r="M11" s="38">
        <f t="shared" si="2"/>
        <v>1</v>
      </c>
    </row>
    <row r="12" spans="2:13" x14ac:dyDescent="0.2">
      <c r="B12" s="32" t="s">
        <v>26</v>
      </c>
      <c r="C12" s="33"/>
      <c r="D12" s="34" t="s">
        <v>27</v>
      </c>
      <c r="E12" s="29">
        <v>5110</v>
      </c>
      <c r="F12" s="30" t="s">
        <v>23</v>
      </c>
      <c r="G12" s="35">
        <f t="shared" si="0"/>
        <v>15000</v>
      </c>
      <c r="H12" s="36">
        <v>15000</v>
      </c>
      <c r="I12" s="36">
        <v>0</v>
      </c>
      <c r="J12" s="36">
        <v>0</v>
      </c>
      <c r="K12" s="36">
        <v>0</v>
      </c>
      <c r="L12" s="37">
        <f t="shared" si="1"/>
        <v>0</v>
      </c>
      <c r="M12" s="38">
        <f t="shared" si="2"/>
        <v>0</v>
      </c>
    </row>
    <row r="13" spans="2:13" ht="22.5" x14ac:dyDescent="0.2">
      <c r="B13" s="32"/>
      <c r="C13" s="33"/>
      <c r="D13" s="34"/>
      <c r="E13" s="29">
        <v>5150</v>
      </c>
      <c r="F13" s="30" t="s">
        <v>24</v>
      </c>
      <c r="G13" s="35">
        <f t="shared" si="0"/>
        <v>10000</v>
      </c>
      <c r="H13" s="36">
        <v>10000</v>
      </c>
      <c r="I13" s="36">
        <v>35000</v>
      </c>
      <c r="J13" s="36">
        <v>14999.01</v>
      </c>
      <c r="K13" s="36">
        <v>14999.01</v>
      </c>
      <c r="L13" s="37">
        <f t="shared" si="1"/>
        <v>1.4999009999999999</v>
      </c>
      <c r="M13" s="38">
        <f t="shared" si="2"/>
        <v>0.42854314285714284</v>
      </c>
    </row>
    <row r="14" spans="2:13" x14ac:dyDescent="0.2">
      <c r="B14" s="32" t="s">
        <v>28</v>
      </c>
      <c r="C14" s="33"/>
      <c r="D14" s="34" t="s">
        <v>29</v>
      </c>
      <c r="E14" s="29">
        <v>5110</v>
      </c>
      <c r="F14" s="30" t="s">
        <v>23</v>
      </c>
      <c r="G14" s="35">
        <f t="shared" si="0"/>
        <v>20000</v>
      </c>
      <c r="H14" s="36">
        <v>20000</v>
      </c>
      <c r="I14" s="36">
        <v>80000</v>
      </c>
      <c r="J14" s="36">
        <v>0</v>
      </c>
      <c r="K14" s="36">
        <v>4999</v>
      </c>
      <c r="L14" s="37">
        <f t="shared" si="1"/>
        <v>0.24995000000000001</v>
      </c>
      <c r="M14" s="38">
        <f t="shared" si="2"/>
        <v>6.2487500000000001E-2</v>
      </c>
    </row>
    <row r="15" spans="2:13" ht="22.5" x14ac:dyDescent="0.2">
      <c r="B15" s="32"/>
      <c r="C15" s="33"/>
      <c r="D15" s="34"/>
      <c r="E15" s="29">
        <v>5150</v>
      </c>
      <c r="F15" s="30" t="s">
        <v>24</v>
      </c>
      <c r="G15" s="35">
        <f t="shared" si="0"/>
        <v>10000</v>
      </c>
      <c r="H15" s="36">
        <v>10000</v>
      </c>
      <c r="I15" s="36">
        <v>160000</v>
      </c>
      <c r="J15" s="36">
        <v>98992</v>
      </c>
      <c r="K15" s="36">
        <v>98992</v>
      </c>
      <c r="L15" s="37">
        <f t="shared" si="1"/>
        <v>9.8992000000000004</v>
      </c>
      <c r="M15" s="38">
        <f t="shared" si="2"/>
        <v>0.61870000000000003</v>
      </c>
    </row>
    <row r="16" spans="2:13" x14ac:dyDescent="0.2">
      <c r="B16" s="32" t="s">
        <v>30</v>
      </c>
      <c r="C16" s="33"/>
      <c r="D16" s="34" t="s">
        <v>31</v>
      </c>
      <c r="E16" s="29">
        <v>5210</v>
      </c>
      <c r="F16" s="30" t="s">
        <v>25</v>
      </c>
      <c r="G16" s="35">
        <f t="shared" si="0"/>
        <v>0</v>
      </c>
      <c r="H16" s="36">
        <v>0</v>
      </c>
      <c r="I16" s="36">
        <v>9512.4</v>
      </c>
      <c r="J16" s="36">
        <v>0</v>
      </c>
      <c r="K16" s="36">
        <v>4512.3999999999996</v>
      </c>
      <c r="L16" s="37">
        <f t="shared" si="1"/>
        <v>0</v>
      </c>
      <c r="M16" s="38">
        <f t="shared" si="2"/>
        <v>0.47437029561414573</v>
      </c>
    </row>
    <row r="17" spans="2:13" x14ac:dyDescent="0.2">
      <c r="B17" s="32"/>
      <c r="C17" s="33"/>
      <c r="D17" s="34"/>
      <c r="E17" s="29">
        <v>5230</v>
      </c>
      <c r="F17" s="30" t="s">
        <v>32</v>
      </c>
      <c r="G17" s="35">
        <f t="shared" si="0"/>
        <v>25000</v>
      </c>
      <c r="H17" s="36">
        <v>25000</v>
      </c>
      <c r="I17" s="36">
        <v>25000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 t="s">
        <v>33</v>
      </c>
      <c r="C18" s="33"/>
      <c r="D18" s="34" t="s">
        <v>34</v>
      </c>
      <c r="E18" s="29">
        <v>5110</v>
      </c>
      <c r="F18" s="30" t="s">
        <v>23</v>
      </c>
      <c r="G18" s="35">
        <f t="shared" si="0"/>
        <v>20000</v>
      </c>
      <c r="H18" s="36">
        <v>20000</v>
      </c>
      <c r="I18" s="36">
        <v>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ht="22.5" x14ac:dyDescent="0.2">
      <c r="B19" s="32"/>
      <c r="C19" s="33"/>
      <c r="D19" s="34"/>
      <c r="E19" s="29">
        <v>5150</v>
      </c>
      <c r="F19" s="30" t="s">
        <v>24</v>
      </c>
      <c r="G19" s="35">
        <f t="shared" si="0"/>
        <v>15000</v>
      </c>
      <c r="H19" s="36">
        <v>15000</v>
      </c>
      <c r="I19" s="36">
        <v>15000</v>
      </c>
      <c r="J19" s="36">
        <v>11999</v>
      </c>
      <c r="K19" s="36">
        <v>11999</v>
      </c>
      <c r="L19" s="37">
        <f t="shared" si="1"/>
        <v>0.79993333333333339</v>
      </c>
      <c r="M19" s="38">
        <f t="shared" si="2"/>
        <v>0.79993333333333339</v>
      </c>
    </row>
    <row r="20" spans="2:13" x14ac:dyDescent="0.2">
      <c r="B20" s="32"/>
      <c r="C20" s="33"/>
      <c r="D20" s="34"/>
      <c r="E20" s="29">
        <v>5810</v>
      </c>
      <c r="F20" s="30" t="s">
        <v>35</v>
      </c>
      <c r="G20" s="35">
        <f t="shared" si="0"/>
        <v>0</v>
      </c>
      <c r="H20" s="36">
        <v>0</v>
      </c>
      <c r="I20" s="36">
        <v>80000</v>
      </c>
      <c r="J20" s="36">
        <v>0</v>
      </c>
      <c r="K20" s="36">
        <v>80000</v>
      </c>
      <c r="L20" s="37">
        <f t="shared" si="1"/>
        <v>0</v>
      </c>
      <c r="M20" s="38">
        <f t="shared" si="2"/>
        <v>1</v>
      </c>
    </row>
    <row r="21" spans="2:13" x14ac:dyDescent="0.2">
      <c r="B21" s="32" t="s">
        <v>36</v>
      </c>
      <c r="C21" s="33"/>
      <c r="D21" s="34" t="s">
        <v>37</v>
      </c>
      <c r="E21" s="29">
        <v>5110</v>
      </c>
      <c r="F21" s="30" t="s">
        <v>23</v>
      </c>
      <c r="G21" s="35">
        <f t="shared" si="0"/>
        <v>150000</v>
      </c>
      <c r="H21" s="36">
        <v>150000</v>
      </c>
      <c r="I21" s="36">
        <v>50000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ht="22.5" x14ac:dyDescent="0.2">
      <c r="B22" s="32"/>
      <c r="C22" s="33"/>
      <c r="D22" s="34"/>
      <c r="E22" s="29">
        <v>5150</v>
      </c>
      <c r="F22" s="30" t="s">
        <v>24</v>
      </c>
      <c r="G22" s="35">
        <f t="shared" si="0"/>
        <v>200000</v>
      </c>
      <c r="H22" s="36">
        <v>200000</v>
      </c>
      <c r="I22" s="36">
        <v>150000</v>
      </c>
      <c r="J22" s="36">
        <v>20510</v>
      </c>
      <c r="K22" s="36">
        <v>20510</v>
      </c>
      <c r="L22" s="37">
        <f t="shared" si="1"/>
        <v>0.10255</v>
      </c>
      <c r="M22" s="38">
        <f t="shared" si="2"/>
        <v>0.13673333333333335</v>
      </c>
    </row>
    <row r="23" spans="2:13" ht="22.5" x14ac:dyDescent="0.2">
      <c r="B23" s="32"/>
      <c r="C23" s="33"/>
      <c r="D23" s="34"/>
      <c r="E23" s="29">
        <v>5970</v>
      </c>
      <c r="F23" s="30" t="s">
        <v>38</v>
      </c>
      <c r="G23" s="35">
        <f t="shared" si="0"/>
        <v>50000</v>
      </c>
      <c r="H23" s="36">
        <v>50000</v>
      </c>
      <c r="I23" s="36">
        <v>50000</v>
      </c>
      <c r="J23" s="36">
        <v>0</v>
      </c>
      <c r="K23" s="36">
        <v>0</v>
      </c>
      <c r="L23" s="37">
        <f t="shared" si="1"/>
        <v>0</v>
      </c>
      <c r="M23" s="38">
        <f t="shared" si="2"/>
        <v>0</v>
      </c>
    </row>
    <row r="24" spans="2:13" x14ac:dyDescent="0.2">
      <c r="B24" s="32" t="s">
        <v>39</v>
      </c>
      <c r="C24" s="33"/>
      <c r="D24" s="34" t="s">
        <v>40</v>
      </c>
      <c r="E24" s="29">
        <v>5110</v>
      </c>
      <c r="F24" s="30" t="s">
        <v>23</v>
      </c>
      <c r="G24" s="35">
        <f t="shared" si="0"/>
        <v>100000</v>
      </c>
      <c r="H24" s="36">
        <v>100000</v>
      </c>
      <c r="I24" s="36">
        <v>0</v>
      </c>
      <c r="J24" s="36">
        <v>0</v>
      </c>
      <c r="K24" s="36">
        <v>0</v>
      </c>
      <c r="L24" s="37">
        <f t="shared" si="1"/>
        <v>0</v>
      </c>
      <c r="M24" s="38">
        <f t="shared" si="2"/>
        <v>0</v>
      </c>
    </row>
    <row r="25" spans="2:13" ht="22.5" x14ac:dyDescent="0.2">
      <c r="B25" s="32" t="s">
        <v>41</v>
      </c>
      <c r="C25" s="33"/>
      <c r="D25" s="34" t="s">
        <v>42</v>
      </c>
      <c r="E25" s="29">
        <v>5670</v>
      </c>
      <c r="F25" s="30" t="s">
        <v>43</v>
      </c>
      <c r="G25" s="35">
        <f t="shared" si="0"/>
        <v>0</v>
      </c>
      <c r="H25" s="36">
        <v>0</v>
      </c>
      <c r="I25" s="36">
        <v>0</v>
      </c>
      <c r="J25" s="36">
        <v>0</v>
      </c>
      <c r="K25" s="36">
        <v>0</v>
      </c>
      <c r="L25" s="37">
        <f t="shared" si="1"/>
        <v>0</v>
      </c>
      <c r="M25" s="38">
        <f t="shared" si="2"/>
        <v>0</v>
      </c>
    </row>
    <row r="26" spans="2:13" ht="33.75" x14ac:dyDescent="0.2">
      <c r="B26" s="32" t="s">
        <v>44</v>
      </c>
      <c r="C26" s="33"/>
      <c r="D26" s="34" t="s">
        <v>45</v>
      </c>
      <c r="E26" s="29">
        <v>5410</v>
      </c>
      <c r="F26" s="30" t="s">
        <v>46</v>
      </c>
      <c r="G26" s="35">
        <f t="shared" si="0"/>
        <v>0</v>
      </c>
      <c r="H26" s="36">
        <v>0</v>
      </c>
      <c r="I26" s="36">
        <v>790000</v>
      </c>
      <c r="J26" s="36">
        <v>0</v>
      </c>
      <c r="K26" s="36">
        <v>790000</v>
      </c>
      <c r="L26" s="37">
        <f t="shared" si="1"/>
        <v>0</v>
      </c>
      <c r="M26" s="38">
        <f t="shared" si="2"/>
        <v>1</v>
      </c>
    </row>
    <row r="27" spans="2:13" ht="22.5" x14ac:dyDescent="0.2">
      <c r="B27" s="32" t="s">
        <v>47</v>
      </c>
      <c r="C27" s="33"/>
      <c r="D27" s="34" t="s">
        <v>48</v>
      </c>
      <c r="E27" s="29">
        <v>5670</v>
      </c>
      <c r="F27" s="30" t="s">
        <v>43</v>
      </c>
      <c r="G27" s="35">
        <f t="shared" si="0"/>
        <v>0</v>
      </c>
      <c r="H27" s="36">
        <v>0</v>
      </c>
      <c r="I27" s="36">
        <v>21090</v>
      </c>
      <c r="J27" s="36">
        <v>0</v>
      </c>
      <c r="K27" s="36">
        <v>21090</v>
      </c>
      <c r="L27" s="37">
        <f t="shared" si="1"/>
        <v>0</v>
      </c>
      <c r="M27" s="38">
        <f t="shared" si="2"/>
        <v>1</v>
      </c>
    </row>
    <row r="28" spans="2:13" x14ac:dyDescent="0.2">
      <c r="B28" s="32" t="s">
        <v>49</v>
      </c>
      <c r="C28" s="33"/>
      <c r="D28" s="34" t="s">
        <v>50</v>
      </c>
      <c r="E28" s="29">
        <v>5220</v>
      </c>
      <c r="F28" s="30" t="s">
        <v>51</v>
      </c>
      <c r="G28" s="35">
        <f t="shared" si="0"/>
        <v>0</v>
      </c>
      <c r="H28" s="36">
        <v>0</v>
      </c>
      <c r="I28" s="36">
        <v>24000</v>
      </c>
      <c r="J28" s="36">
        <v>0</v>
      </c>
      <c r="K28" s="36">
        <v>0</v>
      </c>
      <c r="L28" s="37">
        <f t="shared" si="1"/>
        <v>0</v>
      </c>
      <c r="M28" s="38">
        <f t="shared" si="2"/>
        <v>0</v>
      </c>
    </row>
    <row r="29" spans="2:13" ht="22.5" x14ac:dyDescent="0.2">
      <c r="B29" s="32" t="s">
        <v>52</v>
      </c>
      <c r="C29" s="33"/>
      <c r="D29" s="34" t="s">
        <v>53</v>
      </c>
      <c r="E29" s="29">
        <v>5150</v>
      </c>
      <c r="F29" s="30" t="s">
        <v>24</v>
      </c>
      <c r="G29" s="35">
        <f t="shared" si="0"/>
        <v>10000</v>
      </c>
      <c r="H29" s="36">
        <v>10000</v>
      </c>
      <c r="I29" s="36">
        <v>0</v>
      </c>
      <c r="J29" s="36">
        <v>0</v>
      </c>
      <c r="K29" s="36">
        <v>0</v>
      </c>
      <c r="L29" s="37">
        <f t="shared" si="1"/>
        <v>0</v>
      </c>
      <c r="M29" s="38">
        <f t="shared" si="2"/>
        <v>0</v>
      </c>
    </row>
    <row r="30" spans="2:13" ht="22.5" x14ac:dyDescent="0.2">
      <c r="B30" s="32"/>
      <c r="C30" s="33"/>
      <c r="D30" s="34"/>
      <c r="E30" s="29">
        <v>5190</v>
      </c>
      <c r="F30" s="30" t="s">
        <v>54</v>
      </c>
      <c r="G30" s="35">
        <f t="shared" si="0"/>
        <v>10000</v>
      </c>
      <c r="H30" s="36">
        <v>10000</v>
      </c>
      <c r="I30" s="36">
        <v>0</v>
      </c>
      <c r="J30" s="36">
        <v>0</v>
      </c>
      <c r="K30" s="36">
        <v>0</v>
      </c>
      <c r="L30" s="37">
        <f t="shared" si="1"/>
        <v>0</v>
      </c>
      <c r="M30" s="38">
        <f t="shared" si="2"/>
        <v>0</v>
      </c>
    </row>
    <row r="31" spans="2:13" x14ac:dyDescent="0.2">
      <c r="B31" s="32"/>
      <c r="C31" s="33"/>
      <c r="D31" s="34"/>
      <c r="E31" s="29">
        <v>5610</v>
      </c>
      <c r="F31" s="30" t="s">
        <v>55</v>
      </c>
      <c r="G31" s="35">
        <f t="shared" si="0"/>
        <v>0</v>
      </c>
      <c r="H31" s="36">
        <v>0</v>
      </c>
      <c r="I31" s="36">
        <v>16066.79</v>
      </c>
      <c r="J31" s="36">
        <v>0</v>
      </c>
      <c r="K31" s="36">
        <v>16066.79</v>
      </c>
      <c r="L31" s="37">
        <f t="shared" si="1"/>
        <v>0</v>
      </c>
      <c r="M31" s="38">
        <f t="shared" si="2"/>
        <v>1</v>
      </c>
    </row>
    <row r="32" spans="2:13" ht="33.75" x14ac:dyDescent="0.2">
      <c r="B32" s="32" t="s">
        <v>56</v>
      </c>
      <c r="C32" s="33"/>
      <c r="D32" s="34" t="s">
        <v>57</v>
      </c>
      <c r="E32" s="29">
        <v>5220</v>
      </c>
      <c r="F32" s="30" t="s">
        <v>51</v>
      </c>
      <c r="G32" s="35">
        <f t="shared" si="0"/>
        <v>0</v>
      </c>
      <c r="H32" s="36">
        <v>0</v>
      </c>
      <c r="I32" s="36">
        <v>0</v>
      </c>
      <c r="J32" s="36">
        <v>0</v>
      </c>
      <c r="K32" s="36">
        <v>24000</v>
      </c>
      <c r="L32" s="37">
        <f t="shared" si="1"/>
        <v>0</v>
      </c>
      <c r="M32" s="38">
        <f t="shared" si="2"/>
        <v>0</v>
      </c>
    </row>
    <row r="33" spans="2:13" x14ac:dyDescent="0.2">
      <c r="B33" s="32" t="s">
        <v>58</v>
      </c>
      <c r="C33" s="33"/>
      <c r="D33" s="34" t="s">
        <v>59</v>
      </c>
      <c r="E33" s="29">
        <v>5410</v>
      </c>
      <c r="F33" s="30" t="s">
        <v>46</v>
      </c>
      <c r="G33" s="35">
        <f t="shared" si="0"/>
        <v>0</v>
      </c>
      <c r="H33" s="36">
        <v>0</v>
      </c>
      <c r="I33" s="36">
        <v>1266395.5</v>
      </c>
      <c r="J33" s="36">
        <v>633197.5</v>
      </c>
      <c r="K33" s="36">
        <v>1266395</v>
      </c>
      <c r="L33" s="37">
        <f t="shared" si="1"/>
        <v>0</v>
      </c>
      <c r="M33" s="38">
        <f t="shared" si="2"/>
        <v>0.99999960517863495</v>
      </c>
    </row>
    <row r="34" spans="2:13" x14ac:dyDescent="0.2">
      <c r="B34" s="32" t="s">
        <v>60</v>
      </c>
      <c r="C34" s="33"/>
      <c r="D34" s="34" t="s">
        <v>61</v>
      </c>
      <c r="E34" s="29">
        <v>5110</v>
      </c>
      <c r="F34" s="30" t="s">
        <v>23</v>
      </c>
      <c r="G34" s="35">
        <f t="shared" si="0"/>
        <v>0</v>
      </c>
      <c r="H34" s="36">
        <v>0</v>
      </c>
      <c r="I34" s="36">
        <v>7991.08</v>
      </c>
      <c r="J34" s="36">
        <v>0</v>
      </c>
      <c r="K34" s="36">
        <v>7990.08</v>
      </c>
      <c r="L34" s="37">
        <f t="shared" si="1"/>
        <v>0</v>
      </c>
      <c r="M34" s="38">
        <f t="shared" si="2"/>
        <v>0.99987486046942342</v>
      </c>
    </row>
    <row r="35" spans="2:13" ht="22.5" x14ac:dyDescent="0.2">
      <c r="B35" s="32" t="s">
        <v>62</v>
      </c>
      <c r="C35" s="33"/>
      <c r="D35" s="34" t="s">
        <v>63</v>
      </c>
      <c r="E35" s="29">
        <v>5630</v>
      </c>
      <c r="F35" s="30" t="s">
        <v>64</v>
      </c>
      <c r="G35" s="35">
        <f t="shared" si="0"/>
        <v>0</v>
      </c>
      <c r="H35" s="36">
        <v>0</v>
      </c>
      <c r="I35" s="36">
        <v>1621970.29</v>
      </c>
      <c r="J35" s="36">
        <v>1621970.29</v>
      </c>
      <c r="K35" s="36">
        <v>1621970.29</v>
      </c>
      <c r="L35" s="37">
        <f t="shared" si="1"/>
        <v>0</v>
      </c>
      <c r="M35" s="38">
        <f t="shared" si="2"/>
        <v>1</v>
      </c>
    </row>
    <row r="36" spans="2:13" ht="22.5" x14ac:dyDescent="0.2">
      <c r="B36" s="32" t="s">
        <v>65</v>
      </c>
      <c r="C36" s="33"/>
      <c r="D36" s="34" t="s">
        <v>66</v>
      </c>
      <c r="E36" s="29">
        <v>5110</v>
      </c>
      <c r="F36" s="30" t="s">
        <v>23</v>
      </c>
      <c r="G36" s="35">
        <f t="shared" si="0"/>
        <v>0</v>
      </c>
      <c r="H36" s="36">
        <v>0</v>
      </c>
      <c r="I36" s="36">
        <v>68000</v>
      </c>
      <c r="J36" s="36">
        <v>0</v>
      </c>
      <c r="K36" s="36">
        <v>0</v>
      </c>
      <c r="L36" s="37">
        <f t="shared" si="1"/>
        <v>0</v>
      </c>
      <c r="M36" s="38">
        <f t="shared" si="2"/>
        <v>0</v>
      </c>
    </row>
    <row r="37" spans="2:13" ht="22.5" x14ac:dyDescent="0.2">
      <c r="B37" s="32"/>
      <c r="C37" s="33"/>
      <c r="D37" s="34"/>
      <c r="E37" s="29">
        <v>5150</v>
      </c>
      <c r="F37" s="30" t="s">
        <v>24</v>
      </c>
      <c r="G37" s="35">
        <f t="shared" si="0"/>
        <v>0</v>
      </c>
      <c r="H37" s="36">
        <v>0</v>
      </c>
      <c r="I37" s="36">
        <v>17500</v>
      </c>
      <c r="J37" s="36">
        <v>0</v>
      </c>
      <c r="K37" s="36">
        <v>0</v>
      </c>
      <c r="L37" s="37">
        <f t="shared" si="1"/>
        <v>0</v>
      </c>
      <c r="M37" s="38">
        <f t="shared" si="2"/>
        <v>0</v>
      </c>
    </row>
    <row r="38" spans="2:13" x14ac:dyDescent="0.2">
      <c r="B38" s="32"/>
      <c r="C38" s="33"/>
      <c r="D38" s="34"/>
      <c r="E38" s="29">
        <v>5210</v>
      </c>
      <c r="F38" s="30" t="s">
        <v>25</v>
      </c>
      <c r="G38" s="35">
        <f t="shared" si="0"/>
        <v>0</v>
      </c>
      <c r="H38" s="36">
        <v>0</v>
      </c>
      <c r="I38" s="36">
        <v>11600</v>
      </c>
      <c r="J38" s="36">
        <v>0</v>
      </c>
      <c r="K38" s="36">
        <v>0</v>
      </c>
      <c r="L38" s="37">
        <f t="shared" si="1"/>
        <v>0</v>
      </c>
      <c r="M38" s="38">
        <f t="shared" si="2"/>
        <v>0</v>
      </c>
    </row>
    <row r="39" spans="2:13" ht="22.5" x14ac:dyDescent="0.2">
      <c r="B39" s="32"/>
      <c r="C39" s="33"/>
      <c r="D39" s="34"/>
      <c r="E39" s="29">
        <v>5320</v>
      </c>
      <c r="F39" s="30" t="s">
        <v>67</v>
      </c>
      <c r="G39" s="35">
        <f t="shared" si="0"/>
        <v>0</v>
      </c>
      <c r="H39" s="36">
        <v>0</v>
      </c>
      <c r="I39" s="36">
        <v>100300</v>
      </c>
      <c r="J39" s="36">
        <v>0</v>
      </c>
      <c r="K39" s="36">
        <v>0</v>
      </c>
      <c r="L39" s="37">
        <f t="shared" si="1"/>
        <v>0</v>
      </c>
      <c r="M39" s="38">
        <f t="shared" si="2"/>
        <v>0</v>
      </c>
    </row>
    <row r="40" spans="2:13" x14ac:dyDescent="0.2">
      <c r="B40" s="32"/>
      <c r="C40" s="33"/>
      <c r="D40" s="34"/>
      <c r="E40" s="39"/>
      <c r="F40" s="40"/>
      <c r="G40" s="44"/>
      <c r="H40" s="44"/>
      <c r="I40" s="44"/>
      <c r="J40" s="44"/>
      <c r="K40" s="44"/>
      <c r="L40" s="41"/>
      <c r="M40" s="42"/>
    </row>
    <row r="41" spans="2:13" x14ac:dyDescent="0.2">
      <c r="B41" s="32"/>
      <c r="C41" s="33"/>
      <c r="D41" s="27"/>
      <c r="E41" s="43"/>
      <c r="F41" s="27"/>
      <c r="G41" s="27"/>
      <c r="H41" s="27"/>
      <c r="I41" s="27"/>
      <c r="J41" s="27"/>
      <c r="K41" s="27"/>
      <c r="L41" s="27"/>
      <c r="M41" s="28"/>
    </row>
    <row r="42" spans="2:13" ht="13.15" customHeight="1" x14ac:dyDescent="0.2">
      <c r="B42" s="88" t="s">
        <v>14</v>
      </c>
      <c r="C42" s="89"/>
      <c r="D42" s="89"/>
      <c r="E42" s="89"/>
      <c r="F42" s="89"/>
      <c r="G42" s="7">
        <f>SUM(G9:G39)</f>
        <v>735000</v>
      </c>
      <c r="H42" s="7">
        <f>SUM(H9:H39)</f>
        <v>735000</v>
      </c>
      <c r="I42" s="7">
        <f>SUM(I9:I39)</f>
        <v>4842879.0500000007</v>
      </c>
      <c r="J42" s="7">
        <f>SUM(J9:J39)</f>
        <v>2427063.4500000002</v>
      </c>
      <c r="K42" s="7">
        <f>SUM(K9:K39)</f>
        <v>4154821.41</v>
      </c>
      <c r="L42" s="8">
        <f>IFERROR(K42/H42,0)</f>
        <v>5.6528182448979596</v>
      </c>
      <c r="M42" s="9">
        <f>IFERROR(K42/I42,0)</f>
        <v>0.85792384387547316</v>
      </c>
    </row>
    <row r="43" spans="2:13" ht="4.9000000000000004" customHeight="1" x14ac:dyDescent="0.2">
      <c r="B43" s="32"/>
      <c r="C43" s="33"/>
      <c r="D43" s="27"/>
      <c r="E43" s="43"/>
      <c r="F43" s="27"/>
      <c r="G43" s="27"/>
      <c r="H43" s="27"/>
      <c r="I43" s="27"/>
      <c r="J43" s="27"/>
      <c r="K43" s="27"/>
      <c r="L43" s="27"/>
      <c r="M43" s="28"/>
    </row>
    <row r="44" spans="2:13" ht="13.15" customHeight="1" x14ac:dyDescent="0.2">
      <c r="B44" s="90" t="s">
        <v>15</v>
      </c>
      <c r="C44" s="87"/>
      <c r="D44" s="87"/>
      <c r="E44" s="21"/>
      <c r="F44" s="26"/>
      <c r="G44" s="27"/>
      <c r="H44" s="27"/>
      <c r="I44" s="27"/>
      <c r="J44" s="27"/>
      <c r="K44" s="27"/>
      <c r="L44" s="27"/>
      <c r="M44" s="28"/>
    </row>
    <row r="45" spans="2:13" ht="13.15" customHeight="1" x14ac:dyDescent="0.2">
      <c r="B45" s="25"/>
      <c r="C45" s="87" t="s">
        <v>16</v>
      </c>
      <c r="D45" s="87"/>
      <c r="E45" s="21"/>
      <c r="F45" s="26"/>
      <c r="G45" s="27"/>
      <c r="H45" s="27"/>
      <c r="I45" s="27"/>
      <c r="J45" s="27"/>
      <c r="K45" s="27"/>
      <c r="L45" s="27"/>
      <c r="M45" s="28"/>
    </row>
    <row r="46" spans="2:13" ht="6" customHeight="1" x14ac:dyDescent="0.2">
      <c r="B46" s="45"/>
      <c r="C46" s="46"/>
      <c r="D46" s="46"/>
      <c r="E46" s="39"/>
      <c r="F46" s="46"/>
      <c r="G46" s="27"/>
      <c r="H46" s="27"/>
      <c r="I46" s="27"/>
      <c r="J46" s="27"/>
      <c r="K46" s="27"/>
      <c r="L46" s="27"/>
      <c r="M46" s="28"/>
    </row>
    <row r="47" spans="2:13" ht="22.5" x14ac:dyDescent="0.2">
      <c r="B47" s="32" t="s">
        <v>62</v>
      </c>
      <c r="C47" s="33"/>
      <c r="D47" s="27" t="s">
        <v>63</v>
      </c>
      <c r="E47" s="43">
        <v>6140</v>
      </c>
      <c r="F47" s="27" t="s">
        <v>68</v>
      </c>
      <c r="G47" s="35">
        <f t="shared" ref="G47:G73" si="3">+H47</f>
        <v>3000000</v>
      </c>
      <c r="H47" s="36">
        <v>3000000</v>
      </c>
      <c r="I47" s="36">
        <v>211441.61</v>
      </c>
      <c r="J47" s="36">
        <v>0</v>
      </c>
      <c r="K47" s="36">
        <v>199143.74</v>
      </c>
      <c r="L47" s="37">
        <f t="shared" ref="L47:L73" si="4">IFERROR(K47/H47,0)</f>
        <v>6.6381246666666657E-2</v>
      </c>
      <c r="M47" s="38">
        <f t="shared" ref="M47:M73" si="5">IFERROR(K47/I47,0)</f>
        <v>0.94183798543720887</v>
      </c>
    </row>
    <row r="48" spans="2:13" x14ac:dyDescent="0.2">
      <c r="B48" s="32"/>
      <c r="C48" s="33"/>
      <c r="D48" s="27"/>
      <c r="E48" s="43">
        <v>6150</v>
      </c>
      <c r="F48" s="27" t="s">
        <v>69</v>
      </c>
      <c r="G48" s="35">
        <f t="shared" si="3"/>
        <v>8104803</v>
      </c>
      <c r="H48" s="36">
        <v>8104803</v>
      </c>
      <c r="I48" s="36">
        <v>3782770.39</v>
      </c>
      <c r="J48" s="36">
        <v>0</v>
      </c>
      <c r="K48" s="36">
        <v>3659134.45</v>
      </c>
      <c r="L48" s="37">
        <f t="shared" si="4"/>
        <v>0.45147728451882174</v>
      </c>
      <c r="M48" s="38">
        <f t="shared" si="5"/>
        <v>0.96731603368609431</v>
      </c>
    </row>
    <row r="49" spans="2:13" ht="22.5" x14ac:dyDescent="0.2">
      <c r="B49" s="32" t="s">
        <v>70</v>
      </c>
      <c r="C49" s="33"/>
      <c r="D49" s="27" t="s">
        <v>71</v>
      </c>
      <c r="E49" s="43">
        <v>6140</v>
      </c>
      <c r="F49" s="27" t="s">
        <v>68</v>
      </c>
      <c r="G49" s="35">
        <f t="shared" si="3"/>
        <v>0</v>
      </c>
      <c r="H49" s="36">
        <v>0</v>
      </c>
      <c r="I49" s="36">
        <v>3202076.44</v>
      </c>
      <c r="J49" s="36">
        <v>0</v>
      </c>
      <c r="K49" s="36">
        <v>0</v>
      </c>
      <c r="L49" s="37">
        <f t="shared" si="4"/>
        <v>0</v>
      </c>
      <c r="M49" s="38">
        <f t="shared" si="5"/>
        <v>0</v>
      </c>
    </row>
    <row r="50" spans="2:13" x14ac:dyDescent="0.2">
      <c r="B50" s="32" t="s">
        <v>72</v>
      </c>
      <c r="C50" s="33"/>
      <c r="D50" s="27" t="s">
        <v>73</v>
      </c>
      <c r="E50" s="43">
        <v>6150</v>
      </c>
      <c r="F50" s="27" t="s">
        <v>69</v>
      </c>
      <c r="G50" s="35">
        <f t="shared" si="3"/>
        <v>0</v>
      </c>
      <c r="H50" s="36">
        <v>0</v>
      </c>
      <c r="I50" s="36">
        <v>4543172.01</v>
      </c>
      <c r="J50" s="36">
        <v>1328977.8600000001</v>
      </c>
      <c r="K50" s="36">
        <v>1328977.8600000001</v>
      </c>
      <c r="L50" s="37">
        <f t="shared" si="4"/>
        <v>0</v>
      </c>
      <c r="M50" s="38">
        <f t="shared" si="5"/>
        <v>0.29252202141472522</v>
      </c>
    </row>
    <row r="51" spans="2:13" x14ac:dyDescent="0.2">
      <c r="B51" s="32" t="s">
        <v>74</v>
      </c>
      <c r="C51" s="33"/>
      <c r="D51" s="27" t="s">
        <v>75</v>
      </c>
      <c r="E51" s="43">
        <v>6130</v>
      </c>
      <c r="F51" s="27" t="s">
        <v>76</v>
      </c>
      <c r="G51" s="35">
        <f t="shared" si="3"/>
        <v>0</v>
      </c>
      <c r="H51" s="36">
        <v>0</v>
      </c>
      <c r="I51" s="36">
        <v>13164.34</v>
      </c>
      <c r="J51" s="36">
        <v>0</v>
      </c>
      <c r="K51" s="36">
        <v>0</v>
      </c>
      <c r="L51" s="37">
        <f t="shared" si="4"/>
        <v>0</v>
      </c>
      <c r="M51" s="38">
        <f t="shared" si="5"/>
        <v>0</v>
      </c>
    </row>
    <row r="52" spans="2:13" x14ac:dyDescent="0.2">
      <c r="B52" s="32"/>
      <c r="C52" s="33"/>
      <c r="D52" s="27"/>
      <c r="E52" s="43">
        <v>6160</v>
      </c>
      <c r="F52" s="27" t="s">
        <v>77</v>
      </c>
      <c r="G52" s="35">
        <f t="shared" si="3"/>
        <v>0</v>
      </c>
      <c r="H52" s="36">
        <v>0</v>
      </c>
      <c r="I52" s="36">
        <v>144108.85999999999</v>
      </c>
      <c r="J52" s="36">
        <v>144108.79999999999</v>
      </c>
      <c r="K52" s="36">
        <v>144108.79999999999</v>
      </c>
      <c r="L52" s="37">
        <f t="shared" si="4"/>
        <v>0</v>
      </c>
      <c r="M52" s="38">
        <f t="shared" si="5"/>
        <v>0.99999958364808383</v>
      </c>
    </row>
    <row r="53" spans="2:13" ht="22.5" x14ac:dyDescent="0.2">
      <c r="B53" s="32" t="s">
        <v>78</v>
      </c>
      <c r="C53" s="33"/>
      <c r="D53" s="27" t="s">
        <v>79</v>
      </c>
      <c r="E53" s="43">
        <v>6140</v>
      </c>
      <c r="F53" s="27" t="s">
        <v>68</v>
      </c>
      <c r="G53" s="35">
        <f t="shared" si="3"/>
        <v>0</v>
      </c>
      <c r="H53" s="36">
        <v>0</v>
      </c>
      <c r="I53" s="36">
        <v>30752.63</v>
      </c>
      <c r="J53" s="36">
        <v>0</v>
      </c>
      <c r="K53" s="36">
        <v>30752.63</v>
      </c>
      <c r="L53" s="37">
        <f t="shared" si="4"/>
        <v>0</v>
      </c>
      <c r="M53" s="38">
        <f t="shared" si="5"/>
        <v>1</v>
      </c>
    </row>
    <row r="54" spans="2:13" x14ac:dyDescent="0.2">
      <c r="B54" s="32" t="s">
        <v>80</v>
      </c>
      <c r="C54" s="33"/>
      <c r="D54" s="27" t="s">
        <v>81</v>
      </c>
      <c r="E54" s="43">
        <v>6160</v>
      </c>
      <c r="F54" s="27" t="s">
        <v>77</v>
      </c>
      <c r="G54" s="35">
        <f t="shared" si="3"/>
        <v>500000</v>
      </c>
      <c r="H54" s="36">
        <v>500000</v>
      </c>
      <c r="I54" s="36">
        <v>0</v>
      </c>
      <c r="J54" s="36">
        <v>0</v>
      </c>
      <c r="K54" s="36">
        <v>0</v>
      </c>
      <c r="L54" s="37">
        <f t="shared" si="4"/>
        <v>0</v>
      </c>
      <c r="M54" s="38">
        <f t="shared" si="5"/>
        <v>0</v>
      </c>
    </row>
    <row r="55" spans="2:13" x14ac:dyDescent="0.2">
      <c r="B55" s="32" t="s">
        <v>82</v>
      </c>
      <c r="C55" s="33"/>
      <c r="D55" s="27" t="s">
        <v>83</v>
      </c>
      <c r="E55" s="43">
        <v>6150</v>
      </c>
      <c r="F55" s="27" t="s">
        <v>69</v>
      </c>
      <c r="G55" s="35">
        <f t="shared" si="3"/>
        <v>0</v>
      </c>
      <c r="H55" s="36">
        <v>0</v>
      </c>
      <c r="I55" s="36">
        <v>199641.97</v>
      </c>
      <c r="J55" s="36">
        <v>0</v>
      </c>
      <c r="K55" s="36">
        <v>86635.26</v>
      </c>
      <c r="L55" s="37">
        <f t="shared" si="4"/>
        <v>0</v>
      </c>
      <c r="M55" s="38">
        <f t="shared" si="5"/>
        <v>0.43395314121574735</v>
      </c>
    </row>
    <row r="56" spans="2:13" x14ac:dyDescent="0.2">
      <c r="B56" s="32" t="s">
        <v>84</v>
      </c>
      <c r="C56" s="33"/>
      <c r="D56" s="27" t="s">
        <v>85</v>
      </c>
      <c r="E56" s="43">
        <v>6150</v>
      </c>
      <c r="F56" s="27" t="s">
        <v>69</v>
      </c>
      <c r="G56" s="35">
        <f t="shared" si="3"/>
        <v>0</v>
      </c>
      <c r="H56" s="36">
        <v>0</v>
      </c>
      <c r="I56" s="36">
        <v>7246838.4000000004</v>
      </c>
      <c r="J56" s="36">
        <v>0</v>
      </c>
      <c r="K56" s="36">
        <v>0</v>
      </c>
      <c r="L56" s="37">
        <f t="shared" si="4"/>
        <v>0</v>
      </c>
      <c r="M56" s="38">
        <f t="shared" si="5"/>
        <v>0</v>
      </c>
    </row>
    <row r="57" spans="2:13" x14ac:dyDescent="0.2">
      <c r="B57" s="32" t="s">
        <v>86</v>
      </c>
      <c r="C57" s="33"/>
      <c r="D57" s="27" t="s">
        <v>87</v>
      </c>
      <c r="E57" s="43">
        <v>6160</v>
      </c>
      <c r="F57" s="27" t="s">
        <v>77</v>
      </c>
      <c r="G57" s="35">
        <f t="shared" si="3"/>
        <v>0</v>
      </c>
      <c r="H57" s="36">
        <v>0</v>
      </c>
      <c r="I57" s="36">
        <v>5733658.2599999998</v>
      </c>
      <c r="J57" s="36">
        <v>0</v>
      </c>
      <c r="K57" s="36">
        <v>0</v>
      </c>
      <c r="L57" s="37">
        <f t="shared" si="4"/>
        <v>0</v>
      </c>
      <c r="M57" s="38">
        <f t="shared" si="5"/>
        <v>0</v>
      </c>
    </row>
    <row r="58" spans="2:13" x14ac:dyDescent="0.2">
      <c r="B58" s="32" t="s">
        <v>88</v>
      </c>
      <c r="C58" s="33"/>
      <c r="D58" s="27" t="s">
        <v>89</v>
      </c>
      <c r="E58" s="43">
        <v>6150</v>
      </c>
      <c r="F58" s="27" t="s">
        <v>69</v>
      </c>
      <c r="G58" s="35">
        <f t="shared" si="3"/>
        <v>0</v>
      </c>
      <c r="H58" s="36">
        <v>0</v>
      </c>
      <c r="I58" s="36">
        <v>2999527.2</v>
      </c>
      <c r="J58" s="36">
        <v>0</v>
      </c>
      <c r="K58" s="36">
        <v>0</v>
      </c>
      <c r="L58" s="37">
        <f t="shared" si="4"/>
        <v>0</v>
      </c>
      <c r="M58" s="38">
        <f t="shared" si="5"/>
        <v>0</v>
      </c>
    </row>
    <row r="59" spans="2:13" x14ac:dyDescent="0.2">
      <c r="B59" s="32" t="s">
        <v>90</v>
      </c>
      <c r="C59" s="33"/>
      <c r="D59" s="27" t="s">
        <v>91</v>
      </c>
      <c r="E59" s="43">
        <v>6150</v>
      </c>
      <c r="F59" s="27" t="s">
        <v>69</v>
      </c>
      <c r="G59" s="35">
        <f t="shared" si="3"/>
        <v>0</v>
      </c>
      <c r="H59" s="36">
        <v>0</v>
      </c>
      <c r="I59" s="36">
        <v>2328682.7200000002</v>
      </c>
      <c r="J59" s="36">
        <v>0</v>
      </c>
      <c r="K59" s="36">
        <v>0</v>
      </c>
      <c r="L59" s="37">
        <f t="shared" si="4"/>
        <v>0</v>
      </c>
      <c r="M59" s="38">
        <f t="shared" si="5"/>
        <v>0</v>
      </c>
    </row>
    <row r="60" spans="2:13" x14ac:dyDescent="0.2">
      <c r="B60" s="32" t="s">
        <v>92</v>
      </c>
      <c r="C60" s="33"/>
      <c r="D60" s="27" t="s">
        <v>93</v>
      </c>
      <c r="E60" s="43">
        <v>6150</v>
      </c>
      <c r="F60" s="27" t="s">
        <v>69</v>
      </c>
      <c r="G60" s="35">
        <f t="shared" si="3"/>
        <v>0</v>
      </c>
      <c r="H60" s="36">
        <v>0</v>
      </c>
      <c r="I60" s="36">
        <v>2564160.85</v>
      </c>
      <c r="J60" s="36">
        <v>0</v>
      </c>
      <c r="K60" s="36">
        <v>0</v>
      </c>
      <c r="L60" s="37">
        <f t="shared" si="4"/>
        <v>0</v>
      </c>
      <c r="M60" s="38">
        <f t="shared" si="5"/>
        <v>0</v>
      </c>
    </row>
    <row r="61" spans="2:13" x14ac:dyDescent="0.2">
      <c r="B61" s="32" t="s">
        <v>94</v>
      </c>
      <c r="C61" s="33"/>
      <c r="D61" s="27" t="s">
        <v>95</v>
      </c>
      <c r="E61" s="43">
        <v>6160</v>
      </c>
      <c r="F61" s="27" t="s">
        <v>77</v>
      </c>
      <c r="G61" s="35">
        <f t="shared" si="3"/>
        <v>2000000</v>
      </c>
      <c r="H61" s="36">
        <v>2000000</v>
      </c>
      <c r="I61" s="36">
        <v>0</v>
      </c>
      <c r="J61" s="36">
        <v>0</v>
      </c>
      <c r="K61" s="36">
        <v>0</v>
      </c>
      <c r="L61" s="37">
        <f t="shared" si="4"/>
        <v>0</v>
      </c>
      <c r="M61" s="38">
        <f t="shared" si="5"/>
        <v>0</v>
      </c>
    </row>
    <row r="62" spans="2:13" x14ac:dyDescent="0.2">
      <c r="B62" s="32" t="s">
        <v>96</v>
      </c>
      <c r="C62" s="33"/>
      <c r="D62" s="27" t="s">
        <v>97</v>
      </c>
      <c r="E62" s="43">
        <v>6150</v>
      </c>
      <c r="F62" s="27" t="s">
        <v>69</v>
      </c>
      <c r="G62" s="35">
        <f t="shared" si="3"/>
        <v>6000000</v>
      </c>
      <c r="H62" s="36">
        <v>6000000</v>
      </c>
      <c r="I62" s="36">
        <v>0</v>
      </c>
      <c r="J62" s="36">
        <v>0</v>
      </c>
      <c r="K62" s="36">
        <v>0</v>
      </c>
      <c r="L62" s="37">
        <f t="shared" si="4"/>
        <v>0</v>
      </c>
      <c r="M62" s="38">
        <f t="shared" si="5"/>
        <v>0</v>
      </c>
    </row>
    <row r="63" spans="2:13" x14ac:dyDescent="0.2">
      <c r="B63" s="32" t="s">
        <v>98</v>
      </c>
      <c r="C63" s="33"/>
      <c r="D63" s="27" t="s">
        <v>99</v>
      </c>
      <c r="E63" s="43">
        <v>6150</v>
      </c>
      <c r="F63" s="27" t="s">
        <v>69</v>
      </c>
      <c r="G63" s="35">
        <f t="shared" si="3"/>
        <v>0</v>
      </c>
      <c r="H63" s="36">
        <v>0</v>
      </c>
      <c r="I63" s="36">
        <v>8077525.4900000002</v>
      </c>
      <c r="J63" s="36">
        <v>2851023.69</v>
      </c>
      <c r="K63" s="36">
        <v>8077525.2000000002</v>
      </c>
      <c r="L63" s="37">
        <f t="shared" si="4"/>
        <v>0</v>
      </c>
      <c r="M63" s="38">
        <f t="shared" si="5"/>
        <v>0.99999996409791581</v>
      </c>
    </row>
    <row r="64" spans="2:13" ht="22.5" x14ac:dyDescent="0.2">
      <c r="B64" s="32" t="s">
        <v>100</v>
      </c>
      <c r="C64" s="33"/>
      <c r="D64" s="27" t="s">
        <v>101</v>
      </c>
      <c r="E64" s="43">
        <v>6150</v>
      </c>
      <c r="F64" s="27" t="s">
        <v>69</v>
      </c>
      <c r="G64" s="35">
        <f t="shared" si="3"/>
        <v>0</v>
      </c>
      <c r="H64" s="36">
        <v>0</v>
      </c>
      <c r="I64" s="36">
        <v>14933201.539999999</v>
      </c>
      <c r="J64" s="36">
        <v>0</v>
      </c>
      <c r="K64" s="36">
        <v>0</v>
      </c>
      <c r="L64" s="37">
        <f t="shared" si="4"/>
        <v>0</v>
      </c>
      <c r="M64" s="38">
        <f t="shared" si="5"/>
        <v>0</v>
      </c>
    </row>
    <row r="65" spans="2:13" ht="22.5" x14ac:dyDescent="0.2">
      <c r="B65" s="32" t="s">
        <v>102</v>
      </c>
      <c r="C65" s="33"/>
      <c r="D65" s="27" t="s">
        <v>103</v>
      </c>
      <c r="E65" s="43">
        <v>6150</v>
      </c>
      <c r="F65" s="27" t="s">
        <v>69</v>
      </c>
      <c r="G65" s="35">
        <f t="shared" si="3"/>
        <v>0</v>
      </c>
      <c r="H65" s="36">
        <v>0</v>
      </c>
      <c r="I65" s="36">
        <v>6572329.0999999996</v>
      </c>
      <c r="J65" s="36">
        <v>0</v>
      </c>
      <c r="K65" s="36">
        <v>0</v>
      </c>
      <c r="L65" s="37">
        <f t="shared" si="4"/>
        <v>0</v>
      </c>
      <c r="M65" s="38">
        <f t="shared" si="5"/>
        <v>0</v>
      </c>
    </row>
    <row r="66" spans="2:13" ht="22.5" x14ac:dyDescent="0.2">
      <c r="B66" s="32" t="s">
        <v>104</v>
      </c>
      <c r="C66" s="33"/>
      <c r="D66" s="27" t="s">
        <v>105</v>
      </c>
      <c r="E66" s="43">
        <v>6150</v>
      </c>
      <c r="F66" s="27" t="s">
        <v>69</v>
      </c>
      <c r="G66" s="35">
        <f t="shared" si="3"/>
        <v>0</v>
      </c>
      <c r="H66" s="36">
        <v>0</v>
      </c>
      <c r="I66" s="36">
        <v>624979.86</v>
      </c>
      <c r="J66" s="36">
        <v>0</v>
      </c>
      <c r="K66" s="36">
        <v>0</v>
      </c>
      <c r="L66" s="37">
        <f t="shared" si="4"/>
        <v>0</v>
      </c>
      <c r="M66" s="38">
        <f t="shared" si="5"/>
        <v>0</v>
      </c>
    </row>
    <row r="67" spans="2:13" ht="22.5" x14ac:dyDescent="0.2">
      <c r="B67" s="32" t="s">
        <v>106</v>
      </c>
      <c r="C67" s="33"/>
      <c r="D67" s="27" t="s">
        <v>107</v>
      </c>
      <c r="E67" s="43">
        <v>6150</v>
      </c>
      <c r="F67" s="27" t="s">
        <v>69</v>
      </c>
      <c r="G67" s="35">
        <f t="shared" si="3"/>
        <v>0</v>
      </c>
      <c r="H67" s="36">
        <v>0</v>
      </c>
      <c r="I67" s="36">
        <v>508067.51</v>
      </c>
      <c r="J67" s="36">
        <v>0</v>
      </c>
      <c r="K67" s="36">
        <v>0</v>
      </c>
      <c r="L67" s="37">
        <f t="shared" si="4"/>
        <v>0</v>
      </c>
      <c r="M67" s="38">
        <f t="shared" si="5"/>
        <v>0</v>
      </c>
    </row>
    <row r="68" spans="2:13" x14ac:dyDescent="0.2">
      <c r="B68" s="32" t="s">
        <v>108</v>
      </c>
      <c r="C68" s="33"/>
      <c r="D68" s="27" t="s">
        <v>109</v>
      </c>
      <c r="E68" s="43">
        <v>6150</v>
      </c>
      <c r="F68" s="27" t="s">
        <v>69</v>
      </c>
      <c r="G68" s="35">
        <f t="shared" si="3"/>
        <v>0</v>
      </c>
      <c r="H68" s="36">
        <v>0</v>
      </c>
      <c r="I68" s="36">
        <v>982450.98</v>
      </c>
      <c r="J68" s="36">
        <v>0</v>
      </c>
      <c r="K68" s="36">
        <v>0</v>
      </c>
      <c r="L68" s="37">
        <f t="shared" si="4"/>
        <v>0</v>
      </c>
      <c r="M68" s="38">
        <f t="shared" si="5"/>
        <v>0</v>
      </c>
    </row>
    <row r="69" spans="2:13" ht="22.5" x14ac:dyDescent="0.2">
      <c r="B69" s="32" t="s">
        <v>110</v>
      </c>
      <c r="C69" s="33"/>
      <c r="D69" s="27" t="s">
        <v>111</v>
      </c>
      <c r="E69" s="43">
        <v>6140</v>
      </c>
      <c r="F69" s="27" t="s">
        <v>68</v>
      </c>
      <c r="G69" s="35">
        <f t="shared" si="3"/>
        <v>0</v>
      </c>
      <c r="H69" s="36">
        <v>0</v>
      </c>
      <c r="I69" s="36">
        <v>0</v>
      </c>
      <c r="J69" s="36">
        <v>0</v>
      </c>
      <c r="K69" s="36">
        <v>0</v>
      </c>
      <c r="L69" s="37">
        <f t="shared" si="4"/>
        <v>0</v>
      </c>
      <c r="M69" s="38">
        <f t="shared" si="5"/>
        <v>0</v>
      </c>
    </row>
    <row r="70" spans="2:13" ht="22.5" x14ac:dyDescent="0.2">
      <c r="B70" s="32" t="s">
        <v>112</v>
      </c>
      <c r="C70" s="33"/>
      <c r="D70" s="27" t="s">
        <v>113</v>
      </c>
      <c r="E70" s="43">
        <v>6140</v>
      </c>
      <c r="F70" s="27" t="s">
        <v>68</v>
      </c>
      <c r="G70" s="35">
        <f t="shared" si="3"/>
        <v>0</v>
      </c>
      <c r="H70" s="36">
        <v>0</v>
      </c>
      <c r="I70" s="36">
        <v>2023873.81</v>
      </c>
      <c r="J70" s="36">
        <v>0</v>
      </c>
      <c r="K70" s="36">
        <v>0</v>
      </c>
      <c r="L70" s="37">
        <f t="shared" si="4"/>
        <v>0</v>
      </c>
      <c r="M70" s="38">
        <f t="shared" si="5"/>
        <v>0</v>
      </c>
    </row>
    <row r="71" spans="2:13" x14ac:dyDescent="0.2">
      <c r="B71" s="32" t="s">
        <v>114</v>
      </c>
      <c r="C71" s="33"/>
      <c r="D71" s="27" t="s">
        <v>115</v>
      </c>
      <c r="E71" s="43">
        <v>6150</v>
      </c>
      <c r="F71" s="27" t="s">
        <v>69</v>
      </c>
      <c r="G71" s="35">
        <f t="shared" si="3"/>
        <v>0</v>
      </c>
      <c r="H71" s="36">
        <v>0</v>
      </c>
      <c r="I71" s="36">
        <v>10256043.58</v>
      </c>
      <c r="J71" s="36">
        <v>1586709.32</v>
      </c>
      <c r="K71" s="36">
        <v>10256043.58</v>
      </c>
      <c r="L71" s="37">
        <f t="shared" si="4"/>
        <v>0</v>
      </c>
      <c r="M71" s="38">
        <f t="shared" si="5"/>
        <v>1</v>
      </c>
    </row>
    <row r="72" spans="2:13" x14ac:dyDescent="0.2">
      <c r="B72" s="32" t="s">
        <v>116</v>
      </c>
      <c r="C72" s="33"/>
      <c r="D72" s="27" t="s">
        <v>117</v>
      </c>
      <c r="E72" s="43">
        <v>6150</v>
      </c>
      <c r="F72" s="27" t="s">
        <v>69</v>
      </c>
      <c r="G72" s="35">
        <f t="shared" si="3"/>
        <v>0</v>
      </c>
      <c r="H72" s="36">
        <v>0</v>
      </c>
      <c r="I72" s="36">
        <v>3549293.17</v>
      </c>
      <c r="J72" s="36">
        <v>135267.32</v>
      </c>
      <c r="K72" s="36">
        <v>3245018.45</v>
      </c>
      <c r="L72" s="37">
        <f t="shared" si="4"/>
        <v>0</v>
      </c>
      <c r="M72" s="38">
        <f t="shared" si="5"/>
        <v>0.9142717421677512</v>
      </c>
    </row>
    <row r="73" spans="2:13" ht="22.5" x14ac:dyDescent="0.2">
      <c r="B73" s="32" t="s">
        <v>118</v>
      </c>
      <c r="C73" s="33"/>
      <c r="D73" s="27" t="s">
        <v>119</v>
      </c>
      <c r="E73" s="43">
        <v>6140</v>
      </c>
      <c r="F73" s="27" t="s">
        <v>68</v>
      </c>
      <c r="G73" s="35">
        <f t="shared" si="3"/>
        <v>0</v>
      </c>
      <c r="H73" s="36">
        <v>0</v>
      </c>
      <c r="I73" s="36">
        <v>585768.69999999995</v>
      </c>
      <c r="J73" s="36">
        <v>0</v>
      </c>
      <c r="K73" s="36">
        <v>584299.91</v>
      </c>
      <c r="L73" s="37">
        <f t="shared" si="4"/>
        <v>0</v>
      </c>
      <c r="M73" s="38">
        <f t="shared" si="5"/>
        <v>0.9974925427049961</v>
      </c>
    </row>
    <row r="74" spans="2:13" x14ac:dyDescent="0.2">
      <c r="B74" s="32"/>
      <c r="C74" s="33"/>
      <c r="D74" s="27"/>
      <c r="E74" s="43"/>
      <c r="F74" s="27"/>
      <c r="G74" s="44"/>
      <c r="H74" s="44"/>
      <c r="I74" s="44"/>
      <c r="J74" s="44"/>
      <c r="K74" s="44"/>
      <c r="L74" s="41"/>
      <c r="M74" s="42"/>
    </row>
    <row r="75" spans="2:13" x14ac:dyDescent="0.2">
      <c r="B75" s="47"/>
      <c r="C75" s="48"/>
      <c r="D75" s="49"/>
      <c r="E75" s="50"/>
      <c r="F75" s="49"/>
      <c r="G75" s="49"/>
      <c r="H75" s="49"/>
      <c r="I75" s="49"/>
      <c r="J75" s="49"/>
      <c r="K75" s="49"/>
      <c r="L75" s="49"/>
      <c r="M75" s="51"/>
    </row>
    <row r="76" spans="2:13" x14ac:dyDescent="0.2">
      <c r="B76" s="88" t="s">
        <v>17</v>
      </c>
      <c r="C76" s="89"/>
      <c r="D76" s="89"/>
      <c r="E76" s="89"/>
      <c r="F76" s="89"/>
      <c r="G76" s="7">
        <f>SUM(G47:G73)</f>
        <v>19604803</v>
      </c>
      <c r="H76" s="7">
        <f>SUM(H47:H73)</f>
        <v>19604803</v>
      </c>
      <c r="I76" s="7">
        <f>SUM(I47:I73)</f>
        <v>81113529.420000002</v>
      </c>
      <c r="J76" s="7">
        <f>SUM(J47:J73)</f>
        <v>6046086.9900000002</v>
      </c>
      <c r="K76" s="7">
        <f>SUM(K47:K73)</f>
        <v>27611639.880000003</v>
      </c>
      <c r="L76" s="8">
        <f>IFERROR(K76/H76,0)</f>
        <v>1.4084120039359744</v>
      </c>
      <c r="M76" s="9">
        <f>IFERROR(K76/I76,0)</f>
        <v>0.34040732880736729</v>
      </c>
    </row>
    <row r="77" spans="2:13" x14ac:dyDescent="0.2">
      <c r="B77" s="4"/>
      <c r="C77" s="5"/>
      <c r="D77" s="2"/>
      <c r="E77" s="6"/>
      <c r="F77" s="2"/>
      <c r="G77" s="2"/>
      <c r="H77" s="2"/>
      <c r="I77" s="2"/>
      <c r="J77" s="2"/>
      <c r="K77" s="2"/>
      <c r="L77" s="2"/>
      <c r="M77" s="3"/>
    </row>
    <row r="78" spans="2:13" x14ac:dyDescent="0.2">
      <c r="B78" s="75" t="s">
        <v>18</v>
      </c>
      <c r="C78" s="76"/>
      <c r="D78" s="76"/>
      <c r="E78" s="76"/>
      <c r="F78" s="76"/>
      <c r="G78" s="10">
        <f>+G42+G76</f>
        <v>20339803</v>
      </c>
      <c r="H78" s="10">
        <f>+H42+H76</f>
        <v>20339803</v>
      </c>
      <c r="I78" s="10">
        <f>+I42+I76</f>
        <v>85956408.469999999</v>
      </c>
      <c r="J78" s="10">
        <f>+J42+J76</f>
        <v>8473150.4400000013</v>
      </c>
      <c r="K78" s="10">
        <f>+K42+K76</f>
        <v>31766461.290000003</v>
      </c>
      <c r="L78" s="11">
        <f>IFERROR(K78/H78,0)</f>
        <v>1.5617880512412043</v>
      </c>
      <c r="M78" s="12">
        <f>IFERROR(K78/I78,0)</f>
        <v>0.36956478121217623</v>
      </c>
    </row>
    <row r="79" spans="2:13" x14ac:dyDescent="0.2">
      <c r="B79" s="13"/>
      <c r="C79" s="14"/>
      <c r="D79" s="14"/>
      <c r="E79" s="15"/>
      <c r="F79" s="14"/>
      <c r="G79" s="14"/>
      <c r="H79" s="14"/>
      <c r="I79" s="14"/>
      <c r="J79" s="14"/>
      <c r="K79" s="14"/>
      <c r="L79" s="14"/>
      <c r="M79" s="16"/>
    </row>
    <row r="80" spans="2:13" ht="15" x14ac:dyDescent="0.25">
      <c r="B80" s="17" t="s">
        <v>19</v>
      </c>
      <c r="C80" s="17"/>
      <c r="D80" s="18"/>
      <c r="E80" s="19"/>
      <c r="F80" s="18"/>
      <c r="G80" s="18"/>
      <c r="H80" s="18"/>
    </row>
  </sheetData>
  <mergeCells count="22">
    <mergeCell ref="B78:F78"/>
    <mergeCell ref="K3:K5"/>
    <mergeCell ref="L3:M3"/>
    <mergeCell ref="L4:L5"/>
    <mergeCell ref="M4:M5"/>
    <mergeCell ref="B6:D6"/>
    <mergeCell ref="J6:K6"/>
    <mergeCell ref="C7:D7"/>
    <mergeCell ref="B42:F42"/>
    <mergeCell ref="B44:D44"/>
    <mergeCell ref="C45:D45"/>
    <mergeCell ref="B76:F76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25" right="0.25" top="0.75" bottom="0.75" header="0.3" footer="0.3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2023-11-06T18:12:01Z</cp:lastPrinted>
  <dcterms:created xsi:type="dcterms:W3CDTF">2020-08-06T19:52:58Z</dcterms:created>
  <dcterms:modified xsi:type="dcterms:W3CDTF">2023-11-06T18:13:04Z</dcterms:modified>
</cp:coreProperties>
</file>