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 PUBLICA 2022\3ER TRIMESTRE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50" i="1" l="1"/>
  <c r="G9" i="1"/>
  <c r="K66" i="1" l="1"/>
  <c r="J66" i="1"/>
  <c r="I66" i="1"/>
  <c r="H66" i="1"/>
  <c r="G66" i="1"/>
  <c r="K45" i="1"/>
  <c r="J45" i="1"/>
  <c r="I45" i="1"/>
  <c r="H45" i="1"/>
  <c r="G45" i="1"/>
  <c r="M66" i="1" l="1"/>
  <c r="M50" i="1"/>
  <c r="M45" i="1"/>
  <c r="M9" i="1"/>
  <c r="K68" i="1"/>
  <c r="I68" i="1"/>
  <c r="H68" i="1"/>
  <c r="J68" i="1"/>
  <c r="G68" i="1"/>
  <c r="L66" i="1"/>
  <c r="L50" i="1"/>
  <c r="L45" i="1"/>
  <c r="L9" i="1"/>
  <c r="L68" i="1" l="1"/>
  <c r="M68" i="1"/>
</calcChain>
</file>

<file path=xl/sharedStrings.xml><?xml version="1.0" encoding="utf-8"?>
<sst xmlns="http://schemas.openxmlformats.org/spreadsheetml/2006/main" count="128" uniqueCount="92">
  <si>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</si>
  <si>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</si>
  <si>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</si>
  <si>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</si>
  <si>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</si>
  <si>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</si>
  <si>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</si>
  <si>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</si>
  <si>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</si>
  <si>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</si>
  <si>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</si>
  <si>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</si>
  <si>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</si>
  <si>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</si>
  <si>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</si>
  <si>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</si>
  <si>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</si>
  <si>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</si>
  <si>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</si>
  <si>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</si>
  <si>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</si>
  <si>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E0003</t>
  </si>
  <si>
    <t>SECRETARIA DEL H. AYUNTAMIENTO</t>
  </si>
  <si>
    <t>Muebles de oficina y estantería</t>
  </si>
  <si>
    <t>Computadoras y equipo periférico</t>
  </si>
  <si>
    <t>Terrenos</t>
  </si>
  <si>
    <t>E0005</t>
  </si>
  <si>
    <t>TESORERIA MUNICIPAL</t>
  </si>
  <si>
    <t>Licencias informaticas e intelectuales</t>
  </si>
  <si>
    <t>E0006</t>
  </si>
  <si>
    <t>POLICIA Y TRANSITO</t>
  </si>
  <si>
    <t>Equipo de comunicación y telecomunicacion</t>
  </si>
  <si>
    <t>E0007</t>
  </si>
  <si>
    <t>PROTECCION CIVIL</t>
  </si>
  <si>
    <t>Otros mobiliarios y equipos de administración</t>
  </si>
  <si>
    <t>E0008</t>
  </si>
  <si>
    <t>DESARROLLO SOCIAL</t>
  </si>
  <si>
    <t>E0016</t>
  </si>
  <si>
    <t>DIR. PLANEACIÓN</t>
  </si>
  <si>
    <t>E0020</t>
  </si>
  <si>
    <t>DESPACHO DE PRESIDENCIA</t>
  </si>
  <si>
    <t>E0021</t>
  </si>
  <si>
    <t>SINDICATURA MUNICIPAL</t>
  </si>
  <si>
    <t>E0022</t>
  </si>
  <si>
    <t>OFICINA DE REGIDORES</t>
  </si>
  <si>
    <t>E0024</t>
  </si>
  <si>
    <t>COMUNICACIÓN SOCIAL</t>
  </si>
  <si>
    <t>Equipo de audio y de video</t>
  </si>
  <si>
    <t>Camaras fotograficas y de video</t>
  </si>
  <si>
    <t>E0036</t>
  </si>
  <si>
    <t>Área Jurídica Municipal</t>
  </si>
  <si>
    <t>F0001</t>
  </si>
  <si>
    <t>CASA DE LA CULTURA</t>
  </si>
  <si>
    <t>F0083</t>
  </si>
  <si>
    <t>DIRECCIÓN DE EDUCACIÓN</t>
  </si>
  <si>
    <t>F0120</t>
  </si>
  <si>
    <t>FORT A LA TRANSVERSALIDAD DE LA PERSPECTIVA DE GEN</t>
  </si>
  <si>
    <t>K0001</t>
  </si>
  <si>
    <t>OBRAS PUBLICAS</t>
  </si>
  <si>
    <t>K0113</t>
  </si>
  <si>
    <t>FONDO EL MEJORAMIE Y DESCE AMBIENTAL DEL EST D GTO</t>
  </si>
  <si>
    <t>Automóviles y camiones</t>
  </si>
  <si>
    <t>M0003</t>
  </si>
  <si>
    <t>SERV MUNICIPALES MTTO RED DE AGUA POTABLE Y ALCANT</t>
  </si>
  <si>
    <t>Otros equipos</t>
  </si>
  <si>
    <t>M0008</t>
  </si>
  <si>
    <t>PARQUES Y JARDINES</t>
  </si>
  <si>
    <t>Herramientas y maquinas -herramienta</t>
  </si>
  <si>
    <t>M0010</t>
  </si>
  <si>
    <t>DSM - MANTENIMIENTOS GENERALES</t>
  </si>
  <si>
    <t>División de terrenos y Constr de obras de urbaniz</t>
  </si>
  <si>
    <t>Construcción de vías de comunicación</t>
  </si>
  <si>
    <t>Otras construcc de ingeniería civil u obra pesada</t>
  </si>
  <si>
    <t>K0102</t>
  </si>
  <si>
    <t>SDAYR CAMINOS 2021</t>
  </si>
  <si>
    <t>K0104</t>
  </si>
  <si>
    <t>PEMC 2021 A-0039</t>
  </si>
  <si>
    <t>K0105</t>
  </si>
  <si>
    <t>PSBZI 2021 A-0004</t>
  </si>
  <si>
    <t>K0106</t>
  </si>
  <si>
    <t>PSBGTO 2021 A-0020</t>
  </si>
  <si>
    <t>K0107</t>
  </si>
  <si>
    <t>SDAYR CAMINOS 2022</t>
  </si>
  <si>
    <t>K0108</t>
  </si>
  <si>
    <t>PEMC 2022</t>
  </si>
  <si>
    <t>K0109</t>
  </si>
  <si>
    <t>PSBZI 2022</t>
  </si>
  <si>
    <t>K0110</t>
  </si>
  <si>
    <t>PSBGTO 2022</t>
  </si>
  <si>
    <t>K0112</t>
  </si>
  <si>
    <t>AGUA POTABLE</t>
  </si>
  <si>
    <t>Municipio de Tierra Blanca, Guanajuato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</si>
</sst>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0"/>
  <sheetViews>
    <sheetView tabSelected="1" workbookViewId="0">
      <selection activeCell="A64" sqref="A64:M6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91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10000</v>
      </c>
      <c r="H9" s="36">
        <v>10000</v>
      </c>
      <c r="I9" s="36">
        <v>10000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15000</v>
      </c>
      <c r="H10" s="36">
        <v>15000</v>
      </c>
      <c r="I10" s="36">
        <v>8000</v>
      </c>
      <c r="J10" s="36">
        <v>8000</v>
      </c>
      <c r="K10" s="36">
        <v>8000</v>
      </c>
      <c r="L10" s="37">
        <f>IFERROR(K10/H10,0)</f>
        <v>0.53333333333333333</v>
      </c>
      <c r="M10" s="38">
        <f>IFERROR(K10/I10,0)</f>
        <v>1</v>
      </c>
    </row>
    <row r="11" spans="2:13" x14ac:dyDescent="0.2">
      <c r="B11" s="32"/>
      <c r="C11" s="33"/>
      <c r="D11" s="34"/>
      <c r="E11" s="29">
        <v>5811</v>
      </c>
      <c r="F11" s="30" t="s">
        <v>25</v>
      </c>
      <c r="G11" s="35">
        <f>+H11</f>
        <v>0</v>
      </c>
      <c r="H11" s="36">
        <v>0</v>
      </c>
      <c r="I11" s="36">
        <v>1000000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26</v>
      </c>
      <c r="C12" s="33"/>
      <c r="D12" s="34" t="s">
        <v>27</v>
      </c>
      <c r="E12" s="29">
        <v>5111</v>
      </c>
      <c r="F12" s="30" t="s">
        <v>23</v>
      </c>
      <c r="G12" s="35">
        <f>+H12</f>
        <v>15000</v>
      </c>
      <c r="H12" s="36">
        <v>15000</v>
      </c>
      <c r="I12" s="36">
        <v>15000</v>
      </c>
      <c r="J12" s="36">
        <v>12382</v>
      </c>
      <c r="K12" s="36">
        <v>12382</v>
      </c>
      <c r="L12" s="37">
        <f>IFERROR(K12/H12,0)</f>
        <v>0.82546666666666668</v>
      </c>
      <c r="M12" s="38">
        <f>IFERROR(K12/I12,0)</f>
        <v>0.82546666666666668</v>
      </c>
    </row>
    <row r="13" spans="2:13" x14ac:dyDescent="0.2">
      <c r="B13" s="32"/>
      <c r="C13" s="33"/>
      <c r="D13" s="34"/>
      <c r="E13" s="29">
        <v>5151</v>
      </c>
      <c r="F13" s="30" t="s">
        <v>24</v>
      </c>
      <c r="G13" s="35">
        <f>+H13</f>
        <v>20000</v>
      </c>
      <c r="H13" s="36">
        <v>20000</v>
      </c>
      <c r="I13" s="36">
        <v>20000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5971</v>
      </c>
      <c r="F14" s="30" t="s">
        <v>28</v>
      </c>
      <c r="G14" s="35">
        <f>+H14</f>
        <v>7000</v>
      </c>
      <c r="H14" s="36">
        <v>7000</v>
      </c>
      <c r="I14" s="36">
        <v>7000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29</v>
      </c>
      <c r="C15" s="33"/>
      <c r="D15" s="34" t="s">
        <v>30</v>
      </c>
      <c r="E15" s="29">
        <v>5151</v>
      </c>
      <c r="F15" s="30" t="s">
        <v>24</v>
      </c>
      <c r="G15" s="35">
        <f>+H15</f>
        <v>15000</v>
      </c>
      <c r="H15" s="36">
        <v>15000</v>
      </c>
      <c r="I15" s="36">
        <v>15000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5651</v>
      </c>
      <c r="F16" s="30" t="s">
        <v>31</v>
      </c>
      <c r="G16" s="35">
        <f>+H16</f>
        <v>20000</v>
      </c>
      <c r="H16" s="36">
        <v>20000</v>
      </c>
      <c r="I16" s="36">
        <v>20000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32</v>
      </c>
      <c r="C17" s="33"/>
      <c r="D17" s="34" t="s">
        <v>33</v>
      </c>
      <c r="E17" s="29">
        <v>5151</v>
      </c>
      <c r="F17" s="30" t="s">
        <v>24</v>
      </c>
      <c r="G17" s="35">
        <f>+H17</f>
        <v>20000</v>
      </c>
      <c r="H17" s="36">
        <v>20000</v>
      </c>
      <c r="I17" s="36">
        <v>20000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5191</v>
      </c>
      <c r="F18" s="30" t="s">
        <v>34</v>
      </c>
      <c r="G18" s="35">
        <f>+H18</f>
        <v>5000</v>
      </c>
      <c r="H18" s="36">
        <v>5000</v>
      </c>
      <c r="I18" s="36">
        <v>5000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5651</v>
      </c>
      <c r="F19" s="30" t="s">
        <v>31</v>
      </c>
      <c r="G19" s="35">
        <f>+H19</f>
        <v>10000</v>
      </c>
      <c r="H19" s="36">
        <v>10000</v>
      </c>
      <c r="I19" s="36">
        <v>10000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 t="s">
        <v>35</v>
      </c>
      <c r="C20" s="33"/>
      <c r="D20" s="34" t="s">
        <v>36</v>
      </c>
      <c r="E20" s="29">
        <v>5151</v>
      </c>
      <c r="F20" s="30" t="s">
        <v>24</v>
      </c>
      <c r="G20" s="35">
        <f>+H20</f>
        <v>0</v>
      </c>
      <c r="H20" s="36">
        <v>0</v>
      </c>
      <c r="I20" s="36">
        <v>8000</v>
      </c>
      <c r="J20" s="36">
        <v>8000</v>
      </c>
      <c r="K20" s="36">
        <v>8000</v>
      </c>
      <c r="L20" s="37">
        <f>IFERROR(K20/H20,0)</f>
        <v>0</v>
      </c>
      <c r="M20" s="38">
        <f>IFERROR(K20/I20,0)</f>
        <v>1</v>
      </c>
    </row>
    <row r="21" spans="2:13" x14ac:dyDescent="0.2">
      <c r="B21" s="32" t="s">
        <v>37</v>
      </c>
      <c r="C21" s="33"/>
      <c r="D21" s="34" t="s">
        <v>38</v>
      </c>
      <c r="E21" s="29">
        <v>5151</v>
      </c>
      <c r="F21" s="30" t="s">
        <v>24</v>
      </c>
      <c r="G21" s="35">
        <f>+H21</f>
        <v>12000</v>
      </c>
      <c r="H21" s="36">
        <v>12000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39</v>
      </c>
      <c r="C22" s="33"/>
      <c r="D22" s="34" t="s">
        <v>40</v>
      </c>
      <c r="E22" s="29">
        <v>5111</v>
      </c>
      <c r="F22" s="30" t="s">
        <v>23</v>
      </c>
      <c r="G22" s="35">
        <f>+H22</f>
        <v>15000</v>
      </c>
      <c r="H22" s="36">
        <v>15000</v>
      </c>
      <c r="I22" s="36">
        <v>14299</v>
      </c>
      <c r="J22" s="36">
        <v>4299</v>
      </c>
      <c r="K22" s="36">
        <v>4299</v>
      </c>
      <c r="L22" s="37">
        <f>IFERROR(K22/H22,0)</f>
        <v>0.28660000000000002</v>
      </c>
      <c r="M22" s="38">
        <f>IFERROR(K22/I22,0)</f>
        <v>0.30065039513252673</v>
      </c>
    </row>
    <row r="23" spans="2:13" x14ac:dyDescent="0.2">
      <c r="B23" s="32"/>
      <c r="C23" s="33"/>
      <c r="D23" s="34"/>
      <c r="E23" s="29">
        <v>5151</v>
      </c>
      <c r="F23" s="30" t="s">
        <v>24</v>
      </c>
      <c r="G23" s="35">
        <f>+H23</f>
        <v>20000</v>
      </c>
      <c r="H23" s="36">
        <v>20000</v>
      </c>
      <c r="I23" s="36">
        <v>20000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41</v>
      </c>
      <c r="C24" s="33"/>
      <c r="D24" s="34" t="s">
        <v>42</v>
      </c>
      <c r="E24" s="29">
        <v>5111</v>
      </c>
      <c r="F24" s="30" t="s">
        <v>23</v>
      </c>
      <c r="G24" s="35">
        <f>+H24</f>
        <v>20000</v>
      </c>
      <c r="H24" s="36">
        <v>20000</v>
      </c>
      <c r="I24" s="36">
        <v>20000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34"/>
      <c r="E25" s="29">
        <v>5151</v>
      </c>
      <c r="F25" s="30" t="s">
        <v>24</v>
      </c>
      <c r="G25" s="35">
        <f>+H25</f>
        <v>15000</v>
      </c>
      <c r="H25" s="36">
        <v>15000</v>
      </c>
      <c r="I25" s="36">
        <v>15000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 t="s">
        <v>43</v>
      </c>
      <c r="C26" s="33"/>
      <c r="D26" s="34" t="s">
        <v>44</v>
      </c>
      <c r="E26" s="29">
        <v>5111</v>
      </c>
      <c r="F26" s="30" t="s">
        <v>23</v>
      </c>
      <c r="G26" s="35">
        <f>+H26</f>
        <v>35000</v>
      </c>
      <c r="H26" s="36">
        <v>35000</v>
      </c>
      <c r="I26" s="36">
        <v>35000</v>
      </c>
      <c r="J26" s="36">
        <v>22290.5</v>
      </c>
      <c r="K26" s="36">
        <v>22290.5</v>
      </c>
      <c r="L26" s="37">
        <f>IFERROR(K26/H26,0)</f>
        <v>0.63687142857142853</v>
      </c>
      <c r="M26" s="38">
        <f>IFERROR(K26/I26,0)</f>
        <v>0.63687142857142853</v>
      </c>
    </row>
    <row r="27" spans="2:13" x14ac:dyDescent="0.2">
      <c r="B27" s="32"/>
      <c r="C27" s="33"/>
      <c r="D27" s="34"/>
      <c r="E27" s="29">
        <v>5151</v>
      </c>
      <c r="F27" s="30" t="s">
        <v>24</v>
      </c>
      <c r="G27" s="35">
        <f>+H27</f>
        <v>18000</v>
      </c>
      <c r="H27" s="36">
        <v>18000</v>
      </c>
      <c r="I27" s="36">
        <v>20000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 t="s">
        <v>45</v>
      </c>
      <c r="C28" s="33"/>
      <c r="D28" s="34" t="s">
        <v>46</v>
      </c>
      <c r="E28" s="29">
        <v>5111</v>
      </c>
      <c r="F28" s="30" t="s">
        <v>23</v>
      </c>
      <c r="G28" s="35">
        <f>+H28</f>
        <v>3000</v>
      </c>
      <c r="H28" s="36">
        <v>3000</v>
      </c>
      <c r="I28" s="36">
        <v>3000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/>
      <c r="C29" s="33"/>
      <c r="D29" s="34"/>
      <c r="E29" s="29">
        <v>5151</v>
      </c>
      <c r="F29" s="30" t="s">
        <v>24</v>
      </c>
      <c r="G29" s="35">
        <f>+H29</f>
        <v>5000</v>
      </c>
      <c r="H29" s="36">
        <v>5000</v>
      </c>
      <c r="I29" s="36">
        <v>25000</v>
      </c>
      <c r="J29" s="36">
        <v>14160</v>
      </c>
      <c r="K29" s="36">
        <v>14160</v>
      </c>
      <c r="L29" s="37">
        <f>IFERROR(K29/H29,0)</f>
        <v>2.8319999999999999</v>
      </c>
      <c r="M29" s="38">
        <f>IFERROR(K29/I29,0)</f>
        <v>0.56640000000000001</v>
      </c>
    </row>
    <row r="30" spans="2:13" x14ac:dyDescent="0.2">
      <c r="B30" s="32"/>
      <c r="C30" s="33"/>
      <c r="D30" s="34"/>
      <c r="E30" s="29">
        <v>5211</v>
      </c>
      <c r="F30" s="30" t="s">
        <v>47</v>
      </c>
      <c r="G30" s="35">
        <f>+H30</f>
        <v>5000</v>
      </c>
      <c r="H30" s="36">
        <v>5000</v>
      </c>
      <c r="I30" s="36">
        <v>20000</v>
      </c>
      <c r="J30" s="36">
        <v>14050</v>
      </c>
      <c r="K30" s="36">
        <v>14050</v>
      </c>
      <c r="L30" s="37">
        <f>IFERROR(K30/H30,0)</f>
        <v>2.81</v>
      </c>
      <c r="M30" s="38">
        <f>IFERROR(K30/I30,0)</f>
        <v>0.70250000000000001</v>
      </c>
    </row>
    <row r="31" spans="2:13" x14ac:dyDescent="0.2">
      <c r="B31" s="32"/>
      <c r="C31" s="33"/>
      <c r="D31" s="34"/>
      <c r="E31" s="29">
        <v>5231</v>
      </c>
      <c r="F31" s="30" t="s">
        <v>48</v>
      </c>
      <c r="G31" s="35">
        <f>+H31</f>
        <v>14000</v>
      </c>
      <c r="H31" s="36">
        <v>14000</v>
      </c>
      <c r="I31" s="36">
        <v>24000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 t="s">
        <v>49</v>
      </c>
      <c r="C32" s="33"/>
      <c r="D32" s="34" t="s">
        <v>50</v>
      </c>
      <c r="E32" s="29">
        <v>5111</v>
      </c>
      <c r="F32" s="30" t="s">
        <v>23</v>
      </c>
      <c r="G32" s="35">
        <f>+H32</f>
        <v>6000</v>
      </c>
      <c r="H32" s="36">
        <v>6000</v>
      </c>
      <c r="I32" s="36">
        <v>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x14ac:dyDescent="0.2">
      <c r="B33" s="32"/>
      <c r="C33" s="33"/>
      <c r="D33" s="34"/>
      <c r="E33" s="29">
        <v>5151</v>
      </c>
      <c r="F33" s="30" t="s">
        <v>24</v>
      </c>
      <c r="G33" s="35">
        <f>+H33</f>
        <v>15000</v>
      </c>
      <c r="H33" s="36">
        <v>15000</v>
      </c>
      <c r="I33" s="36">
        <v>15000</v>
      </c>
      <c r="J33" s="36">
        <v>8000</v>
      </c>
      <c r="K33" s="36">
        <v>8000</v>
      </c>
      <c r="L33" s="37">
        <f>IFERROR(K33/H33,0)</f>
        <v>0.53333333333333333</v>
      </c>
      <c r="M33" s="38">
        <f>IFERROR(K33/I33,0)</f>
        <v>0.53333333333333333</v>
      </c>
    </row>
    <row r="34" spans="2:13" x14ac:dyDescent="0.2">
      <c r="B34" s="32" t="s">
        <v>51</v>
      </c>
      <c r="C34" s="33"/>
      <c r="D34" s="34" t="s">
        <v>52</v>
      </c>
      <c r="E34" s="29">
        <v>5151</v>
      </c>
      <c r="F34" s="30" t="s">
        <v>24</v>
      </c>
      <c r="G34" s="35">
        <f>+H34</f>
        <v>15000</v>
      </c>
      <c r="H34" s="36">
        <v>15000</v>
      </c>
      <c r="I34" s="36">
        <v>15000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 t="s">
        <v>53</v>
      </c>
      <c r="C35" s="33"/>
      <c r="D35" s="34" t="s">
        <v>54</v>
      </c>
      <c r="E35" s="29">
        <v>5111</v>
      </c>
      <c r="F35" s="30" t="s">
        <v>23</v>
      </c>
      <c r="G35" s="35">
        <f>+H35</f>
        <v>6000</v>
      </c>
      <c r="H35" s="36">
        <v>6000</v>
      </c>
      <c r="I35" s="36">
        <v>6000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34"/>
      <c r="E36" s="29">
        <v>5151</v>
      </c>
      <c r="F36" s="30" t="s">
        <v>24</v>
      </c>
      <c r="G36" s="35">
        <f>+H36</f>
        <v>10000</v>
      </c>
      <c r="H36" s="36">
        <v>10000</v>
      </c>
      <c r="I36" s="36">
        <v>0</v>
      </c>
      <c r="J36" s="36">
        <v>0</v>
      </c>
      <c r="K36" s="36">
        <v>0</v>
      </c>
      <c r="L36" s="37">
        <f>IFERROR(K36/H36,0)</f>
        <v>0</v>
      </c>
      <c r="M36" s="38">
        <f>IFERROR(K36/I36,0)</f>
        <v>0</v>
      </c>
    </row>
    <row r="37" spans="2:13" ht="22.5" x14ac:dyDescent="0.2">
      <c r="B37" s="32" t="s">
        <v>55</v>
      </c>
      <c r="C37" s="33"/>
      <c r="D37" s="34" t="s">
        <v>56</v>
      </c>
      <c r="E37" s="29">
        <v>5151</v>
      </c>
      <c r="F37" s="30" t="s">
        <v>24</v>
      </c>
      <c r="G37" s="35">
        <f>+H37</f>
        <v>0</v>
      </c>
      <c r="H37" s="36">
        <v>0</v>
      </c>
      <c r="I37" s="36">
        <v>32000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">
      <c r="B38" s="32" t="s">
        <v>57</v>
      </c>
      <c r="C38" s="33"/>
      <c r="D38" s="34" t="s">
        <v>58</v>
      </c>
      <c r="E38" s="29">
        <v>5111</v>
      </c>
      <c r="F38" s="30" t="s">
        <v>23</v>
      </c>
      <c r="G38" s="35">
        <f>+H38</f>
        <v>20000</v>
      </c>
      <c r="H38" s="36">
        <v>20000</v>
      </c>
      <c r="I38" s="36">
        <v>9000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ht="22.5" x14ac:dyDescent="0.2">
      <c r="B39" s="32" t="s">
        <v>59</v>
      </c>
      <c r="C39" s="33"/>
      <c r="D39" s="34" t="s">
        <v>60</v>
      </c>
      <c r="E39" s="29">
        <v>5411</v>
      </c>
      <c r="F39" s="30" t="s">
        <v>61</v>
      </c>
      <c r="G39" s="35">
        <f>+H39</f>
        <v>0</v>
      </c>
      <c r="H39" s="36">
        <v>0</v>
      </c>
      <c r="I39" s="36">
        <v>1200000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ht="22.5" x14ac:dyDescent="0.2">
      <c r="B40" s="32" t="s">
        <v>62</v>
      </c>
      <c r="C40" s="33"/>
      <c r="D40" s="34" t="s">
        <v>63</v>
      </c>
      <c r="E40" s="29">
        <v>5691</v>
      </c>
      <c r="F40" s="30" t="s">
        <v>64</v>
      </c>
      <c r="G40" s="35">
        <f>+H40</f>
        <v>20000</v>
      </c>
      <c r="H40" s="36">
        <v>20000</v>
      </c>
      <c r="I40" s="36">
        <v>20000</v>
      </c>
      <c r="J40" s="36">
        <v>0</v>
      </c>
      <c r="K40" s="36">
        <v>0</v>
      </c>
      <c r="L40" s="37">
        <f>IFERROR(K40/H40,0)</f>
        <v>0</v>
      </c>
      <c r="M40" s="38">
        <f>IFERROR(K40/I40,0)</f>
        <v>0</v>
      </c>
    </row>
    <row r="41" spans="2:13" x14ac:dyDescent="0.2">
      <c r="B41" s="32" t="s">
        <v>65</v>
      </c>
      <c r="C41" s="33"/>
      <c r="D41" s="34" t="s">
        <v>66</v>
      </c>
      <c r="E41" s="29">
        <v>5671</v>
      </c>
      <c r="F41" s="30" t="s">
        <v>67</v>
      </c>
      <c r="G41" s="35">
        <f>+H41</f>
        <v>15000</v>
      </c>
      <c r="H41" s="36">
        <v>15000</v>
      </c>
      <c r="I41" s="36">
        <v>10000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x14ac:dyDescent="0.2">
      <c r="B42" s="32" t="s">
        <v>68</v>
      </c>
      <c r="C42" s="33"/>
      <c r="D42" s="34" t="s">
        <v>69</v>
      </c>
      <c r="E42" s="29">
        <v>5671</v>
      </c>
      <c r="F42" s="30" t="s">
        <v>67</v>
      </c>
      <c r="G42" s="35">
        <f>+H42</f>
        <v>6000.08</v>
      </c>
      <c r="H42" s="36">
        <v>6000.08</v>
      </c>
      <c r="I42" s="36">
        <v>16000.08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ht="13.15" x14ac:dyDescent="0.25">
      <c r="B43" s="32"/>
      <c r="C43" s="33"/>
      <c r="D43" s="34"/>
      <c r="E43" s="39"/>
      <c r="F43" s="40"/>
      <c r="G43" s="44"/>
      <c r="H43" s="44"/>
      <c r="I43" s="44"/>
      <c r="J43" s="44"/>
      <c r="K43" s="44"/>
      <c r="L43" s="41"/>
      <c r="M43" s="42"/>
    </row>
    <row r="44" spans="2:13" ht="13.15" x14ac:dyDescent="0.25">
      <c r="B44" s="32"/>
      <c r="C44" s="33"/>
      <c r="D44" s="27"/>
      <c r="E44" s="43"/>
      <c r="F44" s="27"/>
      <c r="G44" s="27"/>
      <c r="H44" s="27"/>
      <c r="I44" s="27"/>
      <c r="J44" s="27"/>
      <c r="K44" s="27"/>
      <c r="L44" s="27"/>
      <c r="M44" s="28"/>
    </row>
    <row r="45" spans="2:13" ht="13.15" customHeight="1" x14ac:dyDescent="0.2">
      <c r="B45" s="67" t="s">
        <v>14</v>
      </c>
      <c r="C45" s="68"/>
      <c r="D45" s="68"/>
      <c r="E45" s="68"/>
      <c r="F45" s="68"/>
      <c r="G45" s="7">
        <f>SUM(G9:G42)</f>
        <v>412000.08</v>
      </c>
      <c r="H45" s="7">
        <f>SUM(H9:H42)</f>
        <v>412000.08</v>
      </c>
      <c r="I45" s="7">
        <f>SUM(I9:I42)</f>
        <v>2657299.08</v>
      </c>
      <c r="J45" s="7">
        <f>SUM(J9:J42)</f>
        <v>91181.5</v>
      </c>
      <c r="K45" s="7">
        <f>SUM(K9:K42)</f>
        <v>91181.5</v>
      </c>
      <c r="L45" s="8">
        <f>IFERROR(K45/H45,0)</f>
        <v>0.22131427741470341</v>
      </c>
      <c r="M45" s="9">
        <f>IFERROR(K45/I45,0)</f>
        <v>3.4313600861217319E-2</v>
      </c>
    </row>
    <row r="46" spans="2:13" ht="4.9000000000000004" customHeight="1" x14ac:dyDescent="0.2">
      <c r="B46" s="32"/>
      <c r="C46" s="33"/>
      <c r="D46" s="27"/>
      <c r="E46" s="43"/>
      <c r="F46" s="27"/>
      <c r="G46" s="27"/>
      <c r="H46" s="27"/>
      <c r="I46" s="27"/>
      <c r="J46" s="27"/>
      <c r="K46" s="27"/>
      <c r="L46" s="27"/>
      <c r="M46" s="28"/>
    </row>
    <row r="47" spans="2:13" ht="13.15" customHeight="1" x14ac:dyDescent="0.2">
      <c r="B47" s="69" t="s">
        <v>15</v>
      </c>
      <c r="C47" s="66"/>
      <c r="D47" s="66"/>
      <c r="E47" s="21"/>
      <c r="F47" s="26"/>
      <c r="G47" s="27"/>
      <c r="H47" s="27"/>
      <c r="I47" s="27"/>
      <c r="J47" s="27"/>
      <c r="K47" s="27"/>
      <c r="L47" s="27"/>
      <c r="M47" s="28"/>
    </row>
    <row r="48" spans="2:13" ht="13.15" customHeight="1" x14ac:dyDescent="0.2">
      <c r="B48" s="25"/>
      <c r="C48" s="66" t="s">
        <v>16</v>
      </c>
      <c r="D48" s="66"/>
      <c r="E48" s="21"/>
      <c r="F48" s="26"/>
      <c r="G48" s="27"/>
      <c r="H48" s="27"/>
      <c r="I48" s="27"/>
      <c r="J48" s="27"/>
      <c r="K48" s="27"/>
      <c r="L48" s="27"/>
      <c r="M48" s="28"/>
    </row>
    <row r="49" spans="2:13" ht="6" customHeight="1" x14ac:dyDescent="0.2">
      <c r="B49" s="45"/>
      <c r="C49" s="46"/>
      <c r="D49" s="46"/>
      <c r="E49" s="39"/>
      <c r="F49" s="46"/>
      <c r="G49" s="27"/>
      <c r="H49" s="27"/>
      <c r="I49" s="27"/>
      <c r="J49" s="27"/>
      <c r="K49" s="27"/>
      <c r="L49" s="27"/>
      <c r="M49" s="28"/>
    </row>
    <row r="50" spans="2:13" x14ac:dyDescent="0.2">
      <c r="B50" s="32" t="s">
        <v>57</v>
      </c>
      <c r="C50" s="33"/>
      <c r="D50" s="27" t="s">
        <v>58</v>
      </c>
      <c r="E50" s="43">
        <v>6141</v>
      </c>
      <c r="F50" s="27" t="s">
        <v>70</v>
      </c>
      <c r="G50" s="35">
        <f>+H50</f>
        <v>1300000</v>
      </c>
      <c r="H50" s="36">
        <v>1300000</v>
      </c>
      <c r="I50" s="36">
        <v>0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x14ac:dyDescent="0.2">
      <c r="B51" s="32"/>
      <c r="C51" s="33"/>
      <c r="D51" s="27"/>
      <c r="E51" s="43">
        <v>6151</v>
      </c>
      <c r="F51" s="27" t="s">
        <v>71</v>
      </c>
      <c r="G51" s="35">
        <f>+H51</f>
        <v>10000000</v>
      </c>
      <c r="H51" s="36">
        <v>10000000</v>
      </c>
      <c r="I51" s="36">
        <v>6768074.0199999996</v>
      </c>
      <c r="J51" s="36">
        <v>2120286.71</v>
      </c>
      <c r="K51" s="36">
        <v>2120286.71</v>
      </c>
      <c r="L51" s="37">
        <f>IFERROR(K51/H51,0)</f>
        <v>0.212028671</v>
      </c>
      <c r="M51" s="38">
        <f>IFERROR(K51/I51,0)</f>
        <v>0.31327770703075142</v>
      </c>
    </row>
    <row r="52" spans="2:13" x14ac:dyDescent="0.2">
      <c r="B52" s="32"/>
      <c r="C52" s="33"/>
      <c r="D52" s="27"/>
      <c r="E52" s="43">
        <v>6161</v>
      </c>
      <c r="F52" s="27" t="s">
        <v>72</v>
      </c>
      <c r="G52" s="35">
        <f>+H52</f>
        <v>0</v>
      </c>
      <c r="H52" s="36">
        <v>0</v>
      </c>
      <c r="I52" s="36">
        <v>467928.36</v>
      </c>
      <c r="J52" s="36">
        <v>467928.36</v>
      </c>
      <c r="K52" s="36">
        <v>467928.36</v>
      </c>
      <c r="L52" s="37">
        <f>IFERROR(K52/H52,0)</f>
        <v>0</v>
      </c>
      <c r="M52" s="38">
        <f>IFERROR(K52/I52,0)</f>
        <v>1</v>
      </c>
    </row>
    <row r="53" spans="2:13" x14ac:dyDescent="0.2">
      <c r="B53" s="32" t="s">
        <v>73</v>
      </c>
      <c r="C53" s="33"/>
      <c r="D53" s="27" t="s">
        <v>74</v>
      </c>
      <c r="E53" s="43">
        <v>6151</v>
      </c>
      <c r="F53" s="27" t="s">
        <v>71</v>
      </c>
      <c r="G53" s="35">
        <f>+H53</f>
        <v>4900000</v>
      </c>
      <c r="H53" s="36">
        <v>4900000</v>
      </c>
      <c r="I53" s="36">
        <v>0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x14ac:dyDescent="0.2">
      <c r="B54" s="32" t="s">
        <v>75</v>
      </c>
      <c r="C54" s="33"/>
      <c r="D54" s="27" t="s">
        <v>76</v>
      </c>
      <c r="E54" s="43">
        <v>6151</v>
      </c>
      <c r="F54" s="27" t="s">
        <v>71</v>
      </c>
      <c r="G54" s="35">
        <f>+H54</f>
        <v>1400000</v>
      </c>
      <c r="H54" s="36">
        <v>1400000</v>
      </c>
      <c r="I54" s="36">
        <v>0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x14ac:dyDescent="0.2">
      <c r="B55" s="32"/>
      <c r="C55" s="33"/>
      <c r="D55" s="27"/>
      <c r="E55" s="43">
        <v>6161</v>
      </c>
      <c r="F55" s="27" t="s">
        <v>72</v>
      </c>
      <c r="G55" s="35">
        <f>+H55</f>
        <v>1000000</v>
      </c>
      <c r="H55" s="36">
        <v>1000000</v>
      </c>
      <c r="I55" s="36">
        <v>0</v>
      </c>
      <c r="J55" s="36">
        <v>0</v>
      </c>
      <c r="K55" s="36">
        <v>0</v>
      </c>
      <c r="L55" s="37">
        <f>IFERROR(K55/H55,0)</f>
        <v>0</v>
      </c>
      <c r="M55" s="38">
        <f>IFERROR(K55/I55,0)</f>
        <v>0</v>
      </c>
    </row>
    <row r="56" spans="2:13" x14ac:dyDescent="0.2">
      <c r="B56" s="32" t="s">
        <v>77</v>
      </c>
      <c r="C56" s="33"/>
      <c r="D56" s="27" t="s">
        <v>78</v>
      </c>
      <c r="E56" s="43">
        <v>6141</v>
      </c>
      <c r="F56" s="27" t="s">
        <v>70</v>
      </c>
      <c r="G56" s="35">
        <f>+H56</f>
        <v>200000</v>
      </c>
      <c r="H56" s="36">
        <v>200000</v>
      </c>
      <c r="I56" s="36">
        <v>0</v>
      </c>
      <c r="J56" s="36">
        <v>0</v>
      </c>
      <c r="K56" s="36">
        <v>0</v>
      </c>
      <c r="L56" s="37">
        <f>IFERROR(K56/H56,0)</f>
        <v>0</v>
      </c>
      <c r="M56" s="38">
        <f>IFERROR(K56/I56,0)</f>
        <v>0</v>
      </c>
    </row>
    <row r="57" spans="2:13" x14ac:dyDescent="0.2">
      <c r="B57" s="32" t="s">
        <v>79</v>
      </c>
      <c r="C57" s="33"/>
      <c r="D57" s="27" t="s">
        <v>80</v>
      </c>
      <c r="E57" s="43">
        <v>6141</v>
      </c>
      <c r="F57" s="27" t="s">
        <v>70</v>
      </c>
      <c r="G57" s="35">
        <f>+H57</f>
        <v>250000</v>
      </c>
      <c r="H57" s="36">
        <v>250000</v>
      </c>
      <c r="I57" s="36">
        <v>0</v>
      </c>
      <c r="J57" s="36">
        <v>0</v>
      </c>
      <c r="K57" s="36">
        <v>0</v>
      </c>
      <c r="L57" s="37">
        <f>IFERROR(K57/H57,0)</f>
        <v>0</v>
      </c>
      <c r="M57" s="38">
        <f>IFERROR(K57/I57,0)</f>
        <v>0</v>
      </c>
    </row>
    <row r="58" spans="2:13" x14ac:dyDescent="0.2">
      <c r="B58" s="32" t="s">
        <v>81</v>
      </c>
      <c r="C58" s="33"/>
      <c r="D58" s="27" t="s">
        <v>82</v>
      </c>
      <c r="E58" s="43">
        <v>6151</v>
      </c>
      <c r="F58" s="27" t="s">
        <v>71</v>
      </c>
      <c r="G58" s="35">
        <f>+H58</f>
        <v>0</v>
      </c>
      <c r="H58" s="36">
        <v>0</v>
      </c>
      <c r="I58" s="36">
        <v>14575008.52</v>
      </c>
      <c r="J58" s="36">
        <v>0</v>
      </c>
      <c r="K58" s="36">
        <v>0</v>
      </c>
      <c r="L58" s="37">
        <f>IFERROR(K58/H58,0)</f>
        <v>0</v>
      </c>
      <c r="M58" s="38">
        <f>IFERROR(K58/I58,0)</f>
        <v>0</v>
      </c>
    </row>
    <row r="59" spans="2:13" x14ac:dyDescent="0.2">
      <c r="B59" s="32" t="s">
        <v>83</v>
      </c>
      <c r="C59" s="33"/>
      <c r="D59" s="27" t="s">
        <v>84</v>
      </c>
      <c r="E59" s="43">
        <v>6151</v>
      </c>
      <c r="F59" s="27" t="s">
        <v>71</v>
      </c>
      <c r="G59" s="35">
        <f>+H59</f>
        <v>0</v>
      </c>
      <c r="H59" s="36">
        <v>0</v>
      </c>
      <c r="I59" s="36">
        <v>2058000</v>
      </c>
      <c r="J59" s="36">
        <v>0</v>
      </c>
      <c r="K59" s="36">
        <v>0</v>
      </c>
      <c r="L59" s="37">
        <f>IFERROR(K59/H59,0)</f>
        <v>0</v>
      </c>
      <c r="M59" s="38">
        <f>IFERROR(K59/I59,0)</f>
        <v>0</v>
      </c>
    </row>
    <row r="60" spans="2:13" x14ac:dyDescent="0.2">
      <c r="B60" s="32"/>
      <c r="C60" s="33"/>
      <c r="D60" s="27"/>
      <c r="E60" s="43">
        <v>6161</v>
      </c>
      <c r="F60" s="27" t="s">
        <v>72</v>
      </c>
      <c r="G60" s="35">
        <f>+H60</f>
        <v>0</v>
      </c>
      <c r="H60" s="36">
        <v>0</v>
      </c>
      <c r="I60" s="36">
        <v>0</v>
      </c>
      <c r="J60" s="36">
        <v>0</v>
      </c>
      <c r="K60" s="36">
        <v>0</v>
      </c>
      <c r="L60" s="37">
        <f>IFERROR(K60/H60,0)</f>
        <v>0</v>
      </c>
      <c r="M60" s="38">
        <f>IFERROR(K60/I60,0)</f>
        <v>0</v>
      </c>
    </row>
    <row r="61" spans="2:13" x14ac:dyDescent="0.2">
      <c r="B61" s="32" t="s">
        <v>85</v>
      </c>
      <c r="C61" s="33"/>
      <c r="D61" s="27" t="s">
        <v>86</v>
      </c>
      <c r="E61" s="43">
        <v>6141</v>
      </c>
      <c r="F61" s="27" t="s">
        <v>70</v>
      </c>
      <c r="G61" s="35">
        <f>+H61</f>
        <v>0</v>
      </c>
      <c r="H61" s="36">
        <v>0</v>
      </c>
      <c r="I61" s="36">
        <v>735209.3</v>
      </c>
      <c r="J61" s="36">
        <v>0</v>
      </c>
      <c r="K61" s="36">
        <v>0</v>
      </c>
      <c r="L61" s="37">
        <f>IFERROR(K61/H61,0)</f>
        <v>0</v>
      </c>
      <c r="M61" s="38">
        <f>IFERROR(K61/I61,0)</f>
        <v>0</v>
      </c>
    </row>
    <row r="62" spans="2:13" x14ac:dyDescent="0.2">
      <c r="B62" s="32" t="s">
        <v>87</v>
      </c>
      <c r="C62" s="33"/>
      <c r="D62" s="27" t="s">
        <v>88</v>
      </c>
      <c r="E62" s="43">
        <v>6141</v>
      </c>
      <c r="F62" s="27" t="s">
        <v>70</v>
      </c>
      <c r="G62" s="35">
        <f>+H62</f>
        <v>0</v>
      </c>
      <c r="H62" s="36">
        <v>0</v>
      </c>
      <c r="I62" s="36">
        <v>371697.28</v>
      </c>
      <c r="J62" s="36">
        <v>0</v>
      </c>
      <c r="K62" s="36">
        <v>0</v>
      </c>
      <c r="L62" s="37">
        <f>IFERROR(K62/H62,0)</f>
        <v>0</v>
      </c>
      <c r="M62" s="38">
        <f>IFERROR(K62/I62,0)</f>
        <v>0</v>
      </c>
    </row>
    <row r="63" spans="2:13" x14ac:dyDescent="0.2">
      <c r="B63" s="32" t="s">
        <v>89</v>
      </c>
      <c r="C63" s="33"/>
      <c r="D63" s="27" t="s">
        <v>90</v>
      </c>
      <c r="E63" s="43">
        <v>6141</v>
      </c>
      <c r="F63" s="27" t="s">
        <v>70</v>
      </c>
      <c r="G63" s="35">
        <f>+H63</f>
        <v>0</v>
      </c>
      <c r="H63" s="36">
        <v>0</v>
      </c>
      <c r="I63" s="36">
        <v>0</v>
      </c>
      <c r="J63" s="36">
        <v>0</v>
      </c>
      <c r="K63" s="36">
        <v>0</v>
      </c>
      <c r="L63" s="37">
        <f>IFERROR(K63/H63,0)</f>
        <v>0</v>
      </c>
      <c r="M63" s="38">
        <f>IFERROR(K63/I63,0)</f>
        <v>0</v>
      </c>
    </row>
    <row r="64" spans="2:13" x14ac:dyDescent="0.2">
      <c r="B64" s="32"/>
      <c r="C64" s="33"/>
      <c r="D64" s="27"/>
      <c r="E64" s="43"/>
      <c r="F64" s="27"/>
      <c r="G64" s="44"/>
      <c r="H64" s="44"/>
      <c r="I64" s="44"/>
      <c r="J64" s="44"/>
      <c r="K64" s="44"/>
      <c r="L64" s="41"/>
      <c r="M64" s="42"/>
    </row>
    <row r="65" spans="2:13" x14ac:dyDescent="0.2">
      <c r="B65" s="47"/>
      <c r="C65" s="48"/>
      <c r="D65" s="49"/>
      <c r="E65" s="50"/>
      <c r="F65" s="49"/>
      <c r="G65" s="49"/>
      <c r="H65" s="49"/>
      <c r="I65" s="49"/>
      <c r="J65" s="49"/>
      <c r="K65" s="49"/>
      <c r="L65" s="49"/>
      <c r="M65" s="51"/>
    </row>
    <row r="66" spans="2:13" x14ac:dyDescent="0.2">
      <c r="B66" s="67" t="s">
        <v>17</v>
      </c>
      <c r="C66" s="68"/>
      <c r="D66" s="68"/>
      <c r="E66" s="68"/>
      <c r="F66" s="68"/>
      <c r="G66" s="7">
        <f>SUM(G50:G63)</f>
        <v>19050000</v>
      </c>
      <c r="H66" s="7">
        <f>SUM(H50:H63)</f>
        <v>19050000</v>
      </c>
      <c r="I66" s="7">
        <f>SUM(I50:I63)</f>
        <v>24975917.48</v>
      </c>
      <c r="J66" s="7">
        <f>SUM(J50:J63)</f>
        <v>2588215.0699999998</v>
      </c>
      <c r="K66" s="7">
        <f>SUM(K50:K63)</f>
        <v>2588215.0699999998</v>
      </c>
      <c r="L66" s="8">
        <f>IFERROR(K66/H66,0)</f>
        <v>0.13586430813648293</v>
      </c>
      <c r="M66" s="9">
        <f>IFERROR(K66/I66,0)</f>
        <v>0.10362842814773746</v>
      </c>
    </row>
    <row r="67" spans="2:13" x14ac:dyDescent="0.2">
      <c r="B67" s="4"/>
      <c r="C67" s="5"/>
      <c r="D67" s="2"/>
      <c r="E67" s="6"/>
      <c r="F67" s="2"/>
      <c r="G67" s="2"/>
      <c r="H67" s="2"/>
      <c r="I67" s="2"/>
      <c r="J67" s="2"/>
      <c r="K67" s="2"/>
      <c r="L67" s="2"/>
      <c r="M67" s="3"/>
    </row>
    <row r="68" spans="2:13" x14ac:dyDescent="0.2">
      <c r="B68" s="52" t="s">
        <v>18</v>
      </c>
      <c r="C68" s="53"/>
      <c r="D68" s="53"/>
      <c r="E68" s="53"/>
      <c r="F68" s="53"/>
      <c r="G68" s="10">
        <f>+G45+G66</f>
        <v>19462000.079999998</v>
      </c>
      <c r="H68" s="10">
        <f>+H45+H66</f>
        <v>19462000.079999998</v>
      </c>
      <c r="I68" s="10">
        <f>+I45+I66</f>
        <v>27633216.560000002</v>
      </c>
      <c r="J68" s="10">
        <f>+J45+J66</f>
        <v>2679396.5699999998</v>
      </c>
      <c r="K68" s="10">
        <f>+K45+K66</f>
        <v>2679396.5699999998</v>
      </c>
      <c r="L68" s="11">
        <f>IFERROR(K68/H68,0)</f>
        <v>0.13767323805293089</v>
      </c>
      <c r="M68" s="12">
        <f>IFERROR(K68/I68,0)</f>
        <v>9.6962891170567361E-2</v>
      </c>
    </row>
    <row r="69" spans="2:13" x14ac:dyDescent="0.2">
      <c r="B69" s="13"/>
      <c r="C69" s="14"/>
      <c r="D69" s="14"/>
      <c r="E69" s="15"/>
      <c r="F69" s="14"/>
      <c r="G69" s="14"/>
      <c r="H69" s="14"/>
      <c r="I69" s="14"/>
      <c r="J69" s="14"/>
      <c r="K69" s="14"/>
      <c r="L69" s="14"/>
      <c r="M69" s="16"/>
    </row>
    <row r="70" spans="2:13" ht="15" x14ac:dyDescent="0.25">
      <c r="B70" s="17" t="s">
        <v>19</v>
      </c>
      <c r="C70" s="17"/>
      <c r="D70" s="18"/>
      <c r="E70" s="19"/>
      <c r="F70" s="18"/>
      <c r="G70" s="18"/>
      <c r="H7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68:F68"/>
    <mergeCell ref="K3:K5"/>
    <mergeCell ref="L3:M3"/>
    <mergeCell ref="L4:L5"/>
    <mergeCell ref="M4:M5"/>
    <mergeCell ref="B6:D6"/>
    <mergeCell ref="J6:K6"/>
    <mergeCell ref="C7:D7"/>
    <mergeCell ref="B45:F45"/>
    <mergeCell ref="B47:D47"/>
    <mergeCell ref="C48:D48"/>
    <mergeCell ref="B66:F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2020-08-06T19:52:58Z</dcterms:created>
  <dcterms:modified xsi:type="dcterms:W3CDTF">2022-10-21T16:53:38Z</dcterms:modified>
</cp:coreProperties>
</file>