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3\3ER TRIM 2023\3ER TRIM 2023 DATO ABIERTO\"/>
    </mc:Choice>
  </mc:AlternateContent>
  <bookViews>
    <workbookView xWindow="0" yWindow="0" windowWidth="20490" windowHeight="7155" firstSheet="2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0" l="1"/>
  <c r="D31" i="10"/>
  <c r="D30" i="10"/>
  <c r="G30" i="10" s="1"/>
  <c r="G29" i="10"/>
  <c r="G28" i="10" s="1"/>
  <c r="D29" i="10"/>
  <c r="D28" i="10" s="1"/>
  <c r="F28" i="10"/>
  <c r="E28" i="10"/>
  <c r="C28" i="10"/>
  <c r="B28" i="10"/>
  <c r="G27" i="10"/>
  <c r="D27" i="10"/>
  <c r="D26" i="10"/>
  <c r="D24" i="10" s="1"/>
  <c r="G25" i="10"/>
  <c r="D25" i="10"/>
  <c r="F24" i="10"/>
  <c r="E24" i="10"/>
  <c r="C24" i="10"/>
  <c r="B24" i="10"/>
  <c r="G23" i="10"/>
  <c r="D23" i="10"/>
  <c r="D22" i="10"/>
  <c r="G22" i="10" s="1"/>
  <c r="D19" i="10"/>
  <c r="G19" i="10" s="1"/>
  <c r="D18" i="10"/>
  <c r="G18" i="10" s="1"/>
  <c r="D17" i="10"/>
  <c r="G17" i="10" s="1"/>
  <c r="F16" i="10"/>
  <c r="E16" i="10"/>
  <c r="D16" i="10"/>
  <c r="C16" i="10"/>
  <c r="B16" i="10"/>
  <c r="D15" i="10"/>
  <c r="G15" i="10" s="1"/>
  <c r="G14" i="10"/>
  <c r="D14" i="10"/>
  <c r="D13" i="10"/>
  <c r="D12" i="10" s="1"/>
  <c r="F12" i="10"/>
  <c r="E12" i="10"/>
  <c r="C12" i="10"/>
  <c r="B12" i="10"/>
  <c r="D11" i="10"/>
  <c r="G11" i="10" s="1"/>
  <c r="D10" i="10"/>
  <c r="G10" i="10" s="1"/>
  <c r="D26" i="9"/>
  <c r="G26" i="9" s="1"/>
  <c r="D25" i="9"/>
  <c r="G25" i="9" s="1"/>
  <c r="D24" i="9"/>
  <c r="G24" i="9" s="1"/>
  <c r="G23" i="9"/>
  <c r="D23" i="9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G15" i="9"/>
  <c r="D15" i="9"/>
  <c r="D14" i="9"/>
  <c r="G14" i="9" s="1"/>
  <c r="D13" i="9"/>
  <c r="G13" i="9" s="1"/>
  <c r="D12" i="9"/>
  <c r="G12" i="9" s="1"/>
  <c r="G11" i="9"/>
  <c r="D11" i="9"/>
  <c r="D17" i="8"/>
  <c r="G17" i="8" s="1"/>
  <c r="D16" i="8"/>
  <c r="G16" i="8" s="1"/>
  <c r="D15" i="8"/>
  <c r="G15" i="8" s="1"/>
  <c r="G14" i="8"/>
  <c r="D14" i="8"/>
  <c r="D13" i="8"/>
  <c r="G13" i="8" s="1"/>
  <c r="D12" i="8"/>
  <c r="G12" i="8" s="1"/>
  <c r="D11" i="8"/>
  <c r="G11" i="8" s="1"/>
  <c r="G10" i="8"/>
  <c r="D10" i="8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G26" i="7"/>
  <c r="D26" i="7"/>
  <c r="D25" i="7"/>
  <c r="G25" i="7" s="1"/>
  <c r="G24" i="7"/>
  <c r="D24" i="7"/>
  <c r="D23" i="7"/>
  <c r="G23" i="7" s="1"/>
  <c r="G22" i="7"/>
  <c r="D22" i="7"/>
  <c r="D21" i="7"/>
  <c r="G21" i="7" s="1"/>
  <c r="G20" i="7"/>
  <c r="D20" i="7"/>
  <c r="D19" i="7"/>
  <c r="G19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26" i="10" l="1"/>
  <c r="G24" i="10" s="1"/>
  <c r="G16" i="10"/>
  <c r="G13" i="10"/>
  <c r="G12" i="10" s="1"/>
  <c r="G34" i="6" l="1"/>
  <c r="D34" i="6"/>
  <c r="G15" i="6"/>
  <c r="D15" i="6"/>
  <c r="D11" i="5" l="1"/>
  <c r="C11" i="5"/>
  <c r="B11" i="5"/>
  <c r="A4" i="3" l="1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9" l="1"/>
  <c r="F29" i="8"/>
  <c r="E79" i="2"/>
  <c r="E47" i="2"/>
  <c r="E59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21" i="10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<sst xmlns="http://schemas.openxmlformats.org/spreadsheetml/2006/main" count="820" uniqueCount="575">
  <si>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</si>
  <si>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</si>
  <si>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</si>
  <si>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</si>
  <si>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</si>
  <si>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</si>
  <si>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</si>
  <si>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</si>
  <si>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</si>
  <si>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</si>
  <si>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</si>
  <si>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</si>
  <si>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</si>
  <si>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</si>
  <si>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</si>
  <si>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</si>
  <si>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</si>
  <si>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</si>
  <si>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</si>
  <si>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</si>
  <si>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</si>
  <si>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</si>
  <si>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</si>
  <si>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</si>
  <si>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</si>
  <si>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</si>
  <si>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</si>
  <si>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</si>
  <si>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</si>
  <si>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</si>
  <si>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</si>
  <si>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</si>
  <si>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</si>
  <si>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</si>
  <si>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</si>
  <si>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</si>
  <si>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</si>
  <si>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</si>
  <si>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</si>
  <si>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</si>
  <si>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</si>
  <si>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</si>
  <si>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</si>
  <si>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</si>
  <si>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</si>
  <si>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</si>
  <si>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</si>
  <si>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</si>
  <si>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</si>
  <si>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</si>
  <si>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</si>
  <si>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</si>
  <si>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</si>
  <si>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</si>
  <si>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</si>
  <si>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</si>
  <si>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</si>
  <si>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</si>
  <si>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</si>
  <si>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</si>
  <si>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</si>
  <si>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</si>
  <si>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</si>
  <si>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</si>
  <si>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</si>
  <si>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</si>
  <si>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</si>
  <si>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</si>
  <si>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</si>
  <si>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</si>
  <si>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</si>
  <si>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</si>
  <si>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</si>
  <si>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</si>
  <si>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</si>
  <si>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</si>
  <si>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</si>
  <si>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</si>
  <si>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</si>
  <si>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</si>
  <si>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</si>
  <si>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</si>
  <si>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</si>
  <si>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</si>
  <si>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</si>
  <si>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</si>
  <si>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</si>
  <si>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</si>
  <si>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</si>
  <si>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</si>
  <si>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</si>
  <si>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</si>
  <si>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</si>
  <si>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</si>
  <si>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</si>
  <si>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</si>
  <si>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</si>
  <si>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</si>
  <si>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</si>
  <si>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</si>
  <si>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</si>
  <si>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</si>
  <si>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</si>
  <si>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</si>
  <si>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</si>
  <si>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</si>
  <si>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</si>
  <si>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</si>
  <si>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</si>
  <si>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</si>
  <si>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</si>
  <si>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</si>
  <si>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</si>
  <si>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</si>
  <si>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</si>
  <si>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</si>
  <si>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</si>
  <si>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</si>
  <si>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</si>
  <si>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</si>
  <si>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</si>
  <si>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</si>
  <si>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</si>
  <si>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</si>
  <si>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</si>
  <si>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</si>
  <si>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</si>
  <si>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</si>
  <si>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</si>
  <si>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</si>
  <si>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</si>
  <si>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</si>
  <si>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</si>
  <si>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</si>
  <si>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</si>
  <si>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</si>
  <si>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</si>
  <si>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</si>
  <si>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</si>
  <si>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</si>
  <si>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</si>
  <si>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</si>
  <si>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</si>
  <si>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</si>
  <si>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</si>
  <si>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</si>
  <si>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</si>
  <si>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</si>
  <si>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</si>
  <si>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</si>
  <si>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</si>
  <si>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</si>
  <si>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</si>
  <si>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</si>
  <si>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</si>
  <si>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</si>
  <si>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</si>
  <si>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</si>
  <si>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</si>
  <si>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</si>
  <si>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</si>
  <si>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</si>
  <si>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</si>
  <si>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</si>
  <si>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</si>
  <si>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</si>
  <si>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</si>
  <si>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</si>
  <si>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</si>
  <si>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</si>
  <si>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</si>
  <si>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</si>
  <si>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</si>
  <si>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</si>
  <si>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</si>
  <si>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</si>
  <si>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</si>
  <si>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</si>
  <si>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</si>
  <si>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</si>
  <si>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</si>
  <si>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</si>
  <si>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</si>
  <si>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</si>
  <si>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</si>
  <si>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</si>
  <si>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</si>
  <si>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</si>
  <si>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</si>
  <si>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</si>
  <si>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</si>
  <si>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</si>
  <si>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</si>
  <si>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</si>
  <si>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</si>
  <si>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</si>
  <si>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</si>
  <si>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</si>
  <si>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</si>
  <si>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</si>
  <si>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</si>
  <si>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</si>
  <si>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</si>
  <si>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</si>
  <si>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</si>
  <si>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</si>
  <si>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</si>
  <si>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</si>
  <si>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</si>
  <si>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</si>
  <si>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</si>
  <si>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</si>
  <si>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</si>
  <si>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</si>
  <si>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</si>
  <si>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</si>
  <si>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</si>
  <si>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</si>
  <si>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</si>
  <si>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</si>
  <si>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</si>
  <si>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</si>
  <si>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</si>
  <si>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</si>
  <si>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</si>
  <si>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</si>
  <si>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</si>
  <si>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</si>
  <si>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</si>
  <si>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</si>
  <si>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</si>
  <si>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</si>
  <si>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</si>
  <si>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</si>
  <si>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</si>
  <si>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</si>
  <si>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</si>
  <si>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</si>
  <si>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</si>
  <si>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</si>
  <si>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</si>
  <si>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</si>
  <si>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</si>
  <si>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</si>
  <si>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</si>
  <si>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</si>
  <si>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</si>
  <si>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</si>
  <si>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</si>
  <si>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</si>
  <si>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</si>
  <si>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</si>
  <si>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</si>
  <si>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</si>
  <si>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</si>
  <si>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</si>
  <si>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</si>
  <si>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</si>
  <si>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</si>
  <si>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</si>
  <si>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</si>
  <si>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</si>
  <si>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</si>
  <si>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</si>
  <si>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</si>
  <si>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</si>
  <si>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</si>
  <si>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</si>
  <si>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</si>
  <si>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</si>
  <si>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</si>
  <si>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</si>
  <si>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</si>
  <si>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</si>
  <si>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</si>
  <si>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</si>
  <si>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</si>
  <si>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</si>
  <si>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</si>
  <si>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</si>
  <si>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</si>
  <si>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</si>
  <si>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</si>
  <si>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</si>
  <si>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</si>
  <si>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</si>
  <si>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</si>
  <si>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</si>
  <si>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</si>
  <si>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</si>
  <si>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</si>
  <si>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</si>
  <si>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</si>
  <si>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</si>
  <si>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</si>
  <si>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</si>
  <si>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</si>
  <si>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</si>
  <si>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</si>
  <si>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</si>
  <si>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</si>
  <si>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</si>
  <si>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</si>
  <si>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</si>
  <si>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</si>
  <si>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</si>
  <si>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</si>
  <si>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</si>
  <si>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</si>
  <si>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</si>
  <si>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</si>
  <si>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</si>
  <si>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</si>
  <si>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</si>
  <si>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</si>
  <si>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</si>
  <si>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</si>
  <si>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</si>
  <si>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</si>
  <si>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</si>
  <si>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</si>
  <si>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</si>
  <si>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</si>
  <si>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</si>
  <si>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</si>
  <si>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</si>
  <si>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</si>
  <si>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</si>
  <si>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</si>
  <si>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</si>
  <si>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</si>
  <si>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</si>
  <si>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</si>
  <si>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</si>
  <si>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</si>
  <si>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</si>
  <si>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</si>
  <si>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</si>
  <si>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</si>
  <si>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</si>
  <si>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</si>
  <si>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</si>
  <si>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</si>
  <si>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</si>
  <si>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</si>
  <si>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</si>
  <si>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</si>
  <si>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</si>
  <si>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</si>
  <si>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</si>
  <si>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</si>
  <si>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</si>
  <si>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</si>
  <si>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</si>
  <si>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</si>
  <si>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</si>
  <si>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</si>
  <si>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</si>
  <si>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</si>
  <si>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</si>
  <si>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</si>
  <si>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</si>
  <si>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</si>
  <si>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</si>
  <si>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</si>
  <si>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</si>
  <si>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</si>
  <si>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</si>
  <si>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</si>
  <si>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</si>
  <si>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</si>
  <si>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</si>
  <si>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</si>
  <si>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</si>
  <si>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</si>
  <si>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</si>
  <si>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</si>
  <si>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</si>
  <si>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</si>
  <si>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</si>
  <si>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</si>
  <si>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</si>
  <si>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</si>
  <si>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</si>
  <si>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</si>
  <si>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</si>
  <si>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</si>
  <si>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</si>
  <si>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</si>
  <si>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</si>
  <si>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</si>
  <si>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</si>
  <si>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</si>
  <si>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</si>
  <si>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</si>
  <si>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</si>
  <si>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</si>
  <si>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</si>
  <si>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</si>
  <si>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</si>
  <si>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</si>
  <si>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</si>
  <si>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</si>
  <si>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</si>
  <si>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</si>
  <si>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</si>
  <si>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</si>
  <si>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</si>
  <si>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</si>
  <si>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</si>
  <si>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</si>
  <si>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</si>
  <si>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</si>
  <si>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</si>
  <si>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</si>
  <si>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</si>
  <si>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</si>
  <si>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</si>
  <si>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</si>
  <si>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</si>
  <si>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</si>
  <si>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</si>
  <si>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</si>
  <si>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</si>
  <si>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</si>
  <si>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</si>
  <si>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</si>
  <si>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</si>
  <si>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</si>
  <si>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</si>
  <si>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</si>
  <si>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</si>
  <si>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</si>
  <si>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</si>
  <si>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</si>
  <si>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</si>
  <si>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</si>
  <si>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</si>
  <si>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</si>
  <si>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</si>
  <si>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</si>
  <si>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</si>
  <si>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</si>
  <si>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</si>
  <si>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</si>
  <si>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</si>
  <si>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</si>
  <si>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</si>
  <si>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</si>
  <si>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</si>
  <si>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</si>
  <si>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</si>
  <si>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</si>
  <si>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</si>
  <si>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</si>
  <si>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</si>
  <si>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</si>
  <si>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</si>
  <si>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</si>
  <si>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</si>
  <si>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</si>
  <si>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</si>
  <si>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</si>
  <si>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</si>
  <si>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</si>
  <si>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</si>
  <si>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</si>
  <si>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</si>
  <si>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</si>
  <si>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</si>
  <si>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</si>
  <si>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</si>
  <si>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</si>
  <si>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</si>
  <si>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</si>
  <si>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</si>
  <si>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</si>
  <si>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</si>
  <si>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</si>
  <si>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</si>
  <si>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</si>
  <si>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</si>
  <si>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</si>
  <si>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</si>
  <si>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</si>
  <si>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</si>
  <si>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</si>
  <si>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</si>
  <si>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</si>
  <si>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</si>
  <si>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</si>
  <si>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</si>
  <si>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</si>
  <si>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</si>
  <si>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</si>
  <si>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</si>
  <si>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</si>
  <si>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</si>
  <si>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</si>
  <si>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</si>
  <si>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</si>
  <si>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</si>
  <si>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</si>
  <si>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</si>
  <si>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</si>
  <si>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</si>
  <si>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</si>
  <si>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</si>
  <si>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</si>
  <si>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</si>
  <si>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</si>
  <si>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</si>
  <si>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</si>
  <si>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</si>
  <si>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</si>
  <si>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</si>
  <si>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</si>
  <si>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</si>
  <si>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</si>
  <si>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</si>
  <si>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</si>
  <si>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</si>
  <si>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</si>
  <si>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</si>
  <si>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</si>
  <si>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</si>
  <si>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</si>
  <si>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</si>
  <si>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</si>
  <si>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</si>
  <si>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</si>
  <si>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</si>
  <si>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</si>
  <si>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</si>
  <si>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</si>
  <si>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</si>
  <si>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</si>
  <si>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</si>
  <si>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</si>
  <si>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</si>
  <si>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</si>
  <si>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</si>
  <si>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</si>
  <si>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</si>
  <si>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</si>
  <si>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</si>
  <si>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</si>
  <si>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</si>
  <si>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</si>
  <si>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</si>
  <si>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</si>
  <si>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</si>
  <si>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</si>
  <si>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</si>
  <si>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</si>
  <si>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</si>
  <si>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</si>
  <si>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</si>
  <si>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</si>
  <si>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</si>
  <si>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</si>
  <si>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</si>
  <si>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</si>
  <si>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</si>
  <si>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PARA EL DESARROLLO INTEGRAL DE LA FAMILIA DEL MUNICIPIO DE TIERRA BLANCA GTO. (a)</t>
  </si>
  <si>
    <t>Al 31 de Diciembre de 2022 y al 30 de Septiembre de 2023 (b)</t>
  </si>
  <si>
    <t>Del 1 de Enero al 30 de Septiembre de 2023 (b)</t>
  </si>
  <si>
    <t>31120M40D010000 DIRECCION GENERAL</t>
  </si>
  <si>
    <t>31120M40D020000 SISTEMA DE PROTECCION INTEGRAL DE NNA</t>
  </si>
  <si>
    <t>31120M40D030000 DESARROLLO COMUNITARIO (RED MOVIL)</t>
  </si>
  <si>
    <t>31120M40D040000 ADULTO MAYOR</t>
  </si>
  <si>
    <t>31120M40D060000 ALIMENTARIO</t>
  </si>
  <si>
    <t>31120M40D070000 UNIDAD BASICA DE REHABILITACION</t>
  </si>
  <si>
    <t>31120M40D080000 DIRECCION Y ATENCION NNA</t>
  </si>
  <si>
    <t>31120M40D090000 PROCURADURIA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</si>
</sst>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20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2" fillId="2" borderId="5" xfId="1" applyFont="1" applyFill="1" applyBorder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10" xfId="1" applyFont="1" applyFill="1" applyBorder="1" applyAlignment="1">
      <alignment horizontal="centerContinuous" vertical="center"/>
    </xf>
    <xf numFmtId="43" fontId="2" fillId="2" borderId="11" xfId="1" applyFont="1" applyFill="1" applyBorder="1" applyAlignment="1">
      <alignment horizontal="centerContinuous" vertical="center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0" borderId="8" xfId="1" applyFont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Border="1" applyAlignment="1">
      <alignment horizontal="right" vertical="center"/>
    </xf>
    <xf numFmtId="43" fontId="0" fillId="0" borderId="11" xfId="1" applyFont="1" applyBorder="1" applyAlignment="1">
      <alignment horizontal="center"/>
    </xf>
    <xf numFmtId="43" fontId="0" fillId="0" borderId="0" xfId="1" applyFont="1"/>
    <xf numFmtId="43" fontId="4" fillId="0" borderId="1" xfId="1" applyFont="1" applyBorder="1" applyAlignment="1">
      <alignment horizontal="left" vertical="center"/>
    </xf>
    <xf numFmtId="43" fontId="4" fillId="0" borderId="2" xfId="1" applyFont="1" applyBorder="1" applyAlignment="1">
      <alignment horizontal="left" vertical="center"/>
    </xf>
    <xf numFmtId="43" fontId="4" fillId="0" borderId="3" xfId="1" applyFont="1" applyBorder="1" applyAlignment="1">
      <alignment horizontal="left" vertical="center"/>
    </xf>
    <xf numFmtId="43" fontId="2" fillId="2" borderId="4" xfId="1" applyFont="1" applyFill="1" applyBorder="1" applyAlignment="1">
      <alignment horizontal="centerContinuous" vertical="center"/>
    </xf>
    <xf numFmtId="43" fontId="2" fillId="2" borderId="7" xfId="1" applyFont="1" applyFill="1" applyBorder="1" applyAlignment="1">
      <alignment horizontal="centerContinuous" vertical="center"/>
    </xf>
    <xf numFmtId="43" fontId="2" fillId="2" borderId="9" xfId="1" applyFont="1" applyFill="1" applyBorder="1" applyAlignment="1">
      <alignment horizontal="centerContinuous" vertical="center"/>
    </xf>
    <xf numFmtId="43" fontId="2" fillId="2" borderId="1" xfId="1" applyFont="1" applyFill="1" applyBorder="1" applyAlignment="1">
      <alignment horizontal="left" vertical="center"/>
    </xf>
    <xf numFmtId="43" fontId="2" fillId="2" borderId="12" xfId="1" applyFont="1" applyFill="1" applyBorder="1" applyAlignment="1" applyProtection="1">
      <alignment horizontal="center" vertical="center"/>
      <protection locked="0"/>
    </xf>
    <xf numFmtId="43" fontId="2" fillId="2" borderId="12" xfId="1" applyFont="1" applyFill="1" applyBorder="1" applyAlignment="1" applyProtection="1">
      <alignment horizontal="center" vertical="center" wrapText="1"/>
      <protection locked="0"/>
    </xf>
    <xf numFmtId="43" fontId="2" fillId="2" borderId="3" xfId="1" applyFont="1" applyFill="1" applyBorder="1" applyAlignment="1">
      <alignment horizontal="left" vertical="center" indent="2"/>
    </xf>
    <xf numFmtId="43" fontId="2" fillId="0" borderId="13" xfId="1" applyFont="1" applyBorder="1" applyAlignment="1">
      <alignment horizontal="left" vertical="center" indent="2"/>
    </xf>
    <xf numFmtId="43" fontId="0" fillId="0" borderId="13" xfId="1" applyFont="1" applyBorder="1" applyAlignment="1">
      <alignment vertical="center"/>
    </xf>
    <xf numFmtId="43" fontId="2" fillId="0" borderId="14" xfId="1" applyFont="1" applyBorder="1" applyAlignment="1">
      <alignment horizontal="left" vertical="center" indent="2"/>
    </xf>
    <xf numFmtId="43" fontId="0" fillId="0" borderId="14" xfId="1" applyFont="1" applyBorder="1" applyAlignment="1">
      <alignment vertical="center"/>
    </xf>
    <xf numFmtId="43" fontId="0" fillId="0" borderId="14" xfId="1" applyFont="1" applyBorder="1" applyAlignment="1">
      <alignment horizontal="left" vertical="center" indent="3"/>
    </xf>
    <xf numFmtId="43" fontId="0" fillId="0" borderId="14" xfId="1" applyFont="1" applyBorder="1" applyAlignment="1" applyProtection="1">
      <alignment vertical="center"/>
      <protection locked="0"/>
    </xf>
    <xf numFmtId="43" fontId="0" fillId="0" borderId="14" xfId="1" applyFont="1" applyBorder="1" applyAlignment="1">
      <alignment horizontal="left" vertical="center" indent="5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Border="1" applyAlignment="1">
      <alignment horizontal="left" vertical="center" indent="3"/>
    </xf>
    <xf numFmtId="43" fontId="0" fillId="0" borderId="14" xfId="1" applyFont="1" applyBorder="1" applyAlignment="1">
      <alignment horizontal="left" indent="3"/>
    </xf>
    <xf numFmtId="43" fontId="2" fillId="0" borderId="14" xfId="1" applyFont="1" applyBorder="1" applyAlignment="1">
      <alignment horizontal="left" indent="2"/>
    </xf>
    <xf numFmtId="43" fontId="0" fillId="0" borderId="14" xfId="1" applyFont="1" applyBorder="1" applyAlignment="1">
      <alignment horizontal="left" vertical="center" indent="2"/>
    </xf>
    <xf numFmtId="43" fontId="0" fillId="0" borderId="14" xfId="1" applyFont="1" applyBorder="1"/>
    <xf numFmtId="43" fontId="0" fillId="0" borderId="15" xfId="1" applyFont="1" applyBorder="1"/>
    <xf numFmtId="43" fontId="0" fillId="0" borderId="15" xfId="1" applyFont="1" applyBorder="1" applyAlignment="1">
      <alignment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43" fontId="0" fillId="0" borderId="7" xfId="1" applyFont="1" applyBorder="1"/>
    <xf numFmtId="43" fontId="0" fillId="0" borderId="13" xfId="1" applyFont="1" applyBorder="1"/>
    <xf numFmtId="43" fontId="2" fillId="0" borderId="7" xfId="1" applyFont="1" applyBorder="1" applyAlignment="1">
      <alignment horizontal="left" vertical="center" indent="3"/>
    </xf>
    <xf numFmtId="43" fontId="0" fillId="0" borderId="7" xfId="1" applyFont="1" applyBorder="1" applyAlignment="1">
      <alignment horizontal="left" vertical="center" indent="5"/>
    </xf>
    <xf numFmtId="43" fontId="0" fillId="0" borderId="7" xfId="1" applyFont="1" applyBorder="1" applyAlignment="1">
      <alignment horizontal="left" vertical="center" indent="7"/>
    </xf>
    <xf numFmtId="43" fontId="0" fillId="0" borderId="14" xfId="1" applyFont="1" applyBorder="1" applyAlignment="1">
      <alignment vertical="center" wrapText="1"/>
    </xf>
    <xf numFmtId="43" fontId="0" fillId="0" borderId="7" xfId="1" applyFont="1" applyBorder="1" applyAlignment="1">
      <alignment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2" borderId="16" xfId="1" applyFont="1" applyFill="1" applyBorder="1"/>
    <xf numFmtId="43" fontId="0" fillId="0" borderId="7" xfId="1" applyFont="1" applyBorder="1" applyAlignment="1" applyProtection="1">
      <alignment horizontal="left" vertical="center" indent="5"/>
      <protection locked="0"/>
    </xf>
    <xf numFmtId="43" fontId="3" fillId="0" borderId="7" xfId="1" applyFont="1" applyBorder="1" applyAlignment="1">
      <alignment vertical="center"/>
    </xf>
    <xf numFmtId="43" fontId="3" fillId="0" borderId="9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11" fillId="0" borderId="0" xfId="1" applyFont="1" applyAlignment="1">
      <alignment horizontal="justify" vertical="center" wrapText="1"/>
    </xf>
    <xf numFmtId="43" fontId="0" fillId="0" borderId="0" xfId="1" applyFont="1" applyProtection="1">
      <protection locked="0"/>
    </xf>
    <xf numFmtId="43" fontId="3" fillId="0" borderId="15" xfId="1" applyFont="1" applyBorder="1"/>
    <xf numFmtId="43" fontId="0" fillId="2" borderId="16" xfId="1" applyFont="1" applyFill="1" applyBorder="1" applyAlignment="1">
      <alignment vertical="center"/>
    </xf>
    <xf numFmtId="43" fontId="2" fillId="0" borderId="14" xfId="1" applyFont="1" applyBorder="1" applyProtection="1">
      <protection locked="0"/>
    </xf>
    <xf numFmtId="43" fontId="1" fillId="0" borderId="14" xfId="1" applyFont="1" applyFill="1" applyBorder="1" applyProtection="1">
      <protection locked="0"/>
    </xf>
    <xf numFmtId="43" fontId="0" fillId="0" borderId="14" xfId="1" applyFont="1" applyFill="1" applyBorder="1" applyProtection="1">
      <protection locked="0"/>
    </xf>
    <xf numFmtId="43" fontId="7" fillId="2" borderId="16" xfId="1" applyFont="1" applyFill="1" applyBorder="1"/>
    <xf numFmtId="43" fontId="8" fillId="2" borderId="16" xfId="1" applyFont="1" applyFill="1" applyBorder="1"/>
    <xf numFmtId="43" fontId="2" fillId="0" borderId="14" xfId="1" applyFont="1" applyBorder="1"/>
    <xf numFmtId="43" fontId="0" fillId="0" borderId="13" xfId="1" applyFont="1" applyBorder="1" applyAlignment="1" applyProtection="1">
      <alignment vertical="center"/>
      <protection locked="0"/>
    </xf>
    <xf numFmtId="43" fontId="8" fillId="2" borderId="16" xfId="1" applyFont="1" applyFill="1" applyBorder="1" applyAlignment="1">
      <alignment vertical="center"/>
    </xf>
    <xf numFmtId="43" fontId="2" fillId="0" borderId="14" xfId="1" applyFont="1" applyBorder="1" applyAlignment="1">
      <alignment vertical="center"/>
    </xf>
    <xf numFmtId="43" fontId="0" fillId="0" borderId="13" xfId="1" applyFont="1" applyBorder="1" applyProtection="1">
      <protection locked="0"/>
    </xf>
    <xf numFmtId="43" fontId="0" fillId="0" borderId="14" xfId="1" applyFont="1" applyBorder="1" applyProtection="1">
      <protection locked="0"/>
    </xf>
    <xf numFmtId="43" fontId="2" fillId="2" borderId="12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2" fillId="2" borderId="13" xfId="1" applyFont="1" applyFill="1" applyBorder="1" applyAlignment="1">
      <alignment horizontal="centerContinuous" vertical="center"/>
    </xf>
    <xf numFmtId="43" fontId="2" fillId="2" borderId="14" xfId="1" applyFont="1" applyFill="1" applyBorder="1" applyAlignment="1">
      <alignment horizontal="centerContinuous" vertical="center"/>
    </xf>
    <xf numFmtId="43" fontId="2" fillId="2" borderId="15" xfId="1" applyFont="1" applyFill="1" applyBorder="1" applyAlignment="1">
      <alignment horizontal="centerContinuous" vertical="center"/>
    </xf>
    <xf numFmtId="43" fontId="2" fillId="2" borderId="15" xfId="1" applyFont="1" applyFill="1" applyBorder="1" applyAlignment="1">
      <alignment horizontal="center" vertical="center" wrapText="1"/>
    </xf>
    <xf numFmtId="43" fontId="2" fillId="0" borderId="14" xfId="1" applyFont="1" applyBorder="1" applyAlignment="1" applyProtection="1">
      <alignment horizontal="right" vertical="top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14" xfId="1" applyFont="1" applyBorder="1" applyAlignment="1" applyProtection="1">
      <alignment horizontal="right" vertical="top"/>
      <protection locked="0"/>
    </xf>
    <xf numFmtId="43" fontId="0" fillId="0" borderId="8" xfId="1" applyFont="1" applyBorder="1" applyAlignment="1">
      <alignment horizontal="center" vertical="center"/>
    </xf>
    <xf numFmtId="43" fontId="2" fillId="0" borderId="8" xfId="1" applyFont="1" applyBorder="1" applyAlignment="1">
      <alignment horizontal="right" vertical="center"/>
    </xf>
    <xf numFmtId="43" fontId="2" fillId="2" borderId="9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B46" zoomScale="70" zoomScaleNormal="70" workbookViewId="0">
      <selection activeCell="B46" sqref="A1:XFD1048576"/>
    </sheetView>
  </sheetViews>
  <sheetFormatPr baseColWidth="10" defaultColWidth="11" defaultRowHeight="15" x14ac:dyDescent="0.25"/>
  <cols>
    <col min="1" max="1" width="96.42578125" style="132" customWidth="1"/>
    <col min="2" max="2" width="17.140625" style="132" bestFit="1" customWidth="1"/>
    <col min="3" max="3" width="19.28515625" style="132" bestFit="1" customWidth="1"/>
    <col min="4" max="4" width="98.7109375" style="132" bestFit="1" customWidth="1"/>
    <col min="5" max="5" width="16.7109375" style="132" bestFit="1" customWidth="1"/>
    <col min="6" max="6" width="19.28515625" style="132" bestFit="1" customWidth="1"/>
    <col min="7" max="16384" width="11" style="132"/>
  </cols>
  <sheetData>
    <row r="1" spans="1:6" ht="40.9" customHeight="1" x14ac:dyDescent="0.25">
      <c r="A1" s="133" t="s">
        <v>0</v>
      </c>
      <c r="B1" s="134"/>
      <c r="C1" s="134"/>
      <c r="D1" s="134"/>
      <c r="E1" s="134"/>
      <c r="F1" s="135"/>
    </row>
    <row r="2" spans="1:6" ht="15" customHeight="1" x14ac:dyDescent="0.25">
      <c r="A2" s="136" t="s">
        <v>564</v>
      </c>
      <c r="B2" s="117"/>
      <c r="C2" s="117"/>
      <c r="D2" s="117"/>
      <c r="E2" s="117"/>
      <c r="F2" s="118"/>
    </row>
    <row r="3" spans="1:6" ht="15" customHeight="1" x14ac:dyDescent="0.25">
      <c r="A3" s="137" t="s">
        <v>1</v>
      </c>
      <c r="B3" s="119"/>
      <c r="C3" s="119"/>
      <c r="D3" s="119"/>
      <c r="E3" s="119"/>
      <c r="F3" s="120"/>
    </row>
    <row r="4" spans="1:6" ht="12.95" customHeight="1" x14ac:dyDescent="0.25">
      <c r="A4" s="137" t="s">
        <v>565</v>
      </c>
      <c r="B4" s="119"/>
      <c r="C4" s="119"/>
      <c r="D4" s="119"/>
      <c r="E4" s="119"/>
      <c r="F4" s="120"/>
    </row>
    <row r="5" spans="1:6" ht="12.95" customHeight="1" x14ac:dyDescent="0.25">
      <c r="A5" s="138" t="s">
        <v>2</v>
      </c>
      <c r="B5" s="121"/>
      <c r="C5" s="121"/>
      <c r="D5" s="121"/>
      <c r="E5" s="121"/>
      <c r="F5" s="122"/>
    </row>
    <row r="6" spans="1:6" ht="41.45" customHeight="1" x14ac:dyDescent="0.25">
      <c r="A6" s="139" t="s">
        <v>3</v>
      </c>
      <c r="B6" s="140" t="s">
        <v>4</v>
      </c>
      <c r="C6" s="141" t="s">
        <v>5</v>
      </c>
      <c r="D6" s="142" t="s">
        <v>6</v>
      </c>
      <c r="E6" s="140" t="s">
        <v>4</v>
      </c>
      <c r="F6" s="141" t="s">
        <v>5</v>
      </c>
    </row>
    <row r="7" spans="1:6" ht="12.95" customHeight="1" x14ac:dyDescent="0.25">
      <c r="A7" s="143" t="s">
        <v>7</v>
      </c>
      <c r="B7" s="144"/>
      <c r="C7" s="144"/>
      <c r="D7" s="143" t="s">
        <v>8</v>
      </c>
      <c r="E7" s="144"/>
      <c r="F7" s="144"/>
    </row>
    <row r="8" spans="1:6" x14ac:dyDescent="0.25">
      <c r="A8" s="145" t="s">
        <v>9</v>
      </c>
      <c r="B8" s="146"/>
      <c r="C8" s="146"/>
      <c r="D8" s="145" t="s">
        <v>10</v>
      </c>
      <c r="E8" s="146"/>
      <c r="F8" s="146"/>
    </row>
    <row r="9" spans="1:6" x14ac:dyDescent="0.25">
      <c r="A9" s="147" t="s">
        <v>11</v>
      </c>
      <c r="B9" s="148">
        <f>SUM(B10:B16)</f>
        <v>1552773.61</v>
      </c>
      <c r="C9" s="148">
        <f>SUM(C10:C16)</f>
        <v>717741.71</v>
      </c>
      <c r="D9" s="147" t="s">
        <v>12</v>
      </c>
      <c r="E9" s="148">
        <f>SUM(E10:E18)</f>
        <v>714052.26000000013</v>
      </c>
      <c r="F9" s="148">
        <f>SUM(F10:F18)</f>
        <v>775777.35</v>
      </c>
    </row>
    <row r="10" spans="1:6" x14ac:dyDescent="0.25">
      <c r="A10" s="149" t="s">
        <v>13</v>
      </c>
      <c r="B10" s="148">
        <v>0</v>
      </c>
      <c r="C10" s="148">
        <v>0</v>
      </c>
      <c r="D10" s="149" t="s">
        <v>14</v>
      </c>
      <c r="E10" s="148">
        <v>447.35</v>
      </c>
      <c r="F10" s="148">
        <v>416.25</v>
      </c>
    </row>
    <row r="11" spans="1:6" x14ac:dyDescent="0.25">
      <c r="A11" s="149" t="s">
        <v>15</v>
      </c>
      <c r="B11" s="148">
        <v>1552773.61</v>
      </c>
      <c r="C11" s="148">
        <v>717741.71</v>
      </c>
      <c r="D11" s="149" t="s">
        <v>16</v>
      </c>
      <c r="E11" s="148">
        <v>26667.69</v>
      </c>
      <c r="F11" s="148">
        <v>29557.97</v>
      </c>
    </row>
    <row r="12" spans="1:6" x14ac:dyDescent="0.25">
      <c r="A12" s="149" t="s">
        <v>17</v>
      </c>
      <c r="B12" s="148">
        <v>0</v>
      </c>
      <c r="C12" s="148">
        <v>0</v>
      </c>
      <c r="D12" s="149" t="s">
        <v>18</v>
      </c>
      <c r="E12" s="148">
        <v>0</v>
      </c>
      <c r="F12" s="148">
        <v>0</v>
      </c>
    </row>
    <row r="13" spans="1:6" x14ac:dyDescent="0.25">
      <c r="A13" s="149" t="s">
        <v>19</v>
      </c>
      <c r="B13" s="148">
        <v>0</v>
      </c>
      <c r="C13" s="148">
        <v>0</v>
      </c>
      <c r="D13" s="149" t="s">
        <v>20</v>
      </c>
      <c r="E13" s="148">
        <v>0</v>
      </c>
      <c r="F13" s="148">
        <v>0</v>
      </c>
    </row>
    <row r="14" spans="1:6" x14ac:dyDescent="0.25">
      <c r="A14" s="149" t="s">
        <v>21</v>
      </c>
      <c r="B14" s="148">
        <v>0</v>
      </c>
      <c r="C14" s="148">
        <v>0</v>
      </c>
      <c r="D14" s="149" t="s">
        <v>22</v>
      </c>
      <c r="E14" s="148">
        <v>0</v>
      </c>
      <c r="F14" s="148">
        <v>0</v>
      </c>
    </row>
    <row r="15" spans="1:6" x14ac:dyDescent="0.25">
      <c r="A15" s="149" t="s">
        <v>23</v>
      </c>
      <c r="B15" s="148">
        <v>0</v>
      </c>
      <c r="C15" s="148">
        <v>0</v>
      </c>
      <c r="D15" s="149" t="s">
        <v>24</v>
      </c>
      <c r="E15" s="148">
        <v>0</v>
      </c>
      <c r="F15" s="148">
        <v>0</v>
      </c>
    </row>
    <row r="16" spans="1:6" x14ac:dyDescent="0.25">
      <c r="A16" s="149" t="s">
        <v>25</v>
      </c>
      <c r="B16" s="148">
        <v>0</v>
      </c>
      <c r="C16" s="148">
        <v>0</v>
      </c>
      <c r="D16" s="149" t="s">
        <v>26</v>
      </c>
      <c r="E16" s="148">
        <v>661813.81000000006</v>
      </c>
      <c r="F16" s="148">
        <v>703192.71</v>
      </c>
    </row>
    <row r="17" spans="1:6" x14ac:dyDescent="0.25">
      <c r="A17" s="147" t="s">
        <v>27</v>
      </c>
      <c r="B17" s="148">
        <f>SUM(B18:B24)</f>
        <v>1190976.79</v>
      </c>
      <c r="C17" s="148">
        <f>SUM(C18:C24)</f>
        <v>1179957.58</v>
      </c>
      <c r="D17" s="149" t="s">
        <v>28</v>
      </c>
      <c r="E17" s="148">
        <v>0</v>
      </c>
      <c r="F17" s="148">
        <v>0</v>
      </c>
    </row>
    <row r="18" spans="1:6" x14ac:dyDescent="0.25">
      <c r="A18" s="149" t="s">
        <v>29</v>
      </c>
      <c r="B18" s="148">
        <v>0</v>
      </c>
      <c r="C18" s="148">
        <v>0</v>
      </c>
      <c r="D18" s="149" t="s">
        <v>30</v>
      </c>
      <c r="E18" s="148">
        <v>25123.41</v>
      </c>
      <c r="F18" s="148">
        <v>42610.42</v>
      </c>
    </row>
    <row r="19" spans="1:6" x14ac:dyDescent="0.25">
      <c r="A19" s="149" t="s">
        <v>31</v>
      </c>
      <c r="B19" s="148">
        <v>894218.86</v>
      </c>
      <c r="C19" s="148">
        <v>894299.65</v>
      </c>
      <c r="D19" s="147" t="s">
        <v>32</v>
      </c>
      <c r="E19" s="148">
        <f>SUM(E20:E22)</f>
        <v>0</v>
      </c>
      <c r="F19" s="148">
        <f>SUM(F20:F22)</f>
        <v>0</v>
      </c>
    </row>
    <row r="20" spans="1:6" x14ac:dyDescent="0.25">
      <c r="A20" s="149" t="s">
        <v>33</v>
      </c>
      <c r="B20" s="148">
        <v>218992.49</v>
      </c>
      <c r="C20" s="148">
        <v>218392.49</v>
      </c>
      <c r="D20" s="149" t="s">
        <v>34</v>
      </c>
      <c r="E20" s="148">
        <v>0</v>
      </c>
      <c r="F20" s="148">
        <v>0</v>
      </c>
    </row>
    <row r="21" spans="1:6" x14ac:dyDescent="0.25">
      <c r="A21" s="149" t="s">
        <v>35</v>
      </c>
      <c r="B21" s="148">
        <v>0</v>
      </c>
      <c r="C21" s="148">
        <v>0</v>
      </c>
      <c r="D21" s="149" t="s">
        <v>36</v>
      </c>
      <c r="E21" s="148">
        <v>0</v>
      </c>
      <c r="F21" s="148">
        <v>0</v>
      </c>
    </row>
    <row r="22" spans="1:6" x14ac:dyDescent="0.25">
      <c r="A22" s="149" t="s">
        <v>37</v>
      </c>
      <c r="B22" s="148">
        <v>10000</v>
      </c>
      <c r="C22" s="148">
        <v>0</v>
      </c>
      <c r="D22" s="149" t="s">
        <v>38</v>
      </c>
      <c r="E22" s="148">
        <v>0</v>
      </c>
      <c r="F22" s="148">
        <v>0</v>
      </c>
    </row>
    <row r="23" spans="1:6" x14ac:dyDescent="0.25">
      <c r="A23" s="149" t="s">
        <v>39</v>
      </c>
      <c r="B23" s="148">
        <v>0</v>
      </c>
      <c r="C23" s="148">
        <v>0</v>
      </c>
      <c r="D23" s="147" t="s">
        <v>40</v>
      </c>
      <c r="E23" s="148">
        <f>E24+E25</f>
        <v>0</v>
      </c>
      <c r="F23" s="148">
        <f>F24+F25</f>
        <v>0</v>
      </c>
    </row>
    <row r="24" spans="1:6" x14ac:dyDescent="0.25">
      <c r="A24" s="149" t="s">
        <v>41</v>
      </c>
      <c r="B24" s="148">
        <v>67765.440000000002</v>
      </c>
      <c r="C24" s="148">
        <v>67265.440000000002</v>
      </c>
      <c r="D24" s="149" t="s">
        <v>42</v>
      </c>
      <c r="E24" s="148">
        <v>0</v>
      </c>
      <c r="F24" s="148">
        <v>0</v>
      </c>
    </row>
    <row r="25" spans="1:6" x14ac:dyDescent="0.25">
      <c r="A25" s="147" t="s">
        <v>43</v>
      </c>
      <c r="B25" s="148">
        <f>SUM(B26:B30)</f>
        <v>0</v>
      </c>
      <c r="C25" s="148">
        <f>SUM(C26:C30)</f>
        <v>500</v>
      </c>
      <c r="D25" s="149" t="s">
        <v>44</v>
      </c>
      <c r="E25" s="148">
        <v>0</v>
      </c>
      <c r="F25" s="148">
        <v>0</v>
      </c>
    </row>
    <row r="26" spans="1:6" x14ac:dyDescent="0.25">
      <c r="A26" s="149" t="s">
        <v>45</v>
      </c>
      <c r="B26" s="148">
        <v>0</v>
      </c>
      <c r="C26" s="148">
        <v>500</v>
      </c>
      <c r="D26" s="147" t="s">
        <v>46</v>
      </c>
      <c r="E26" s="148">
        <v>0</v>
      </c>
      <c r="F26" s="148">
        <v>0</v>
      </c>
    </row>
    <row r="27" spans="1:6" x14ac:dyDescent="0.25">
      <c r="A27" s="149" t="s">
        <v>47</v>
      </c>
      <c r="B27" s="148">
        <v>0</v>
      </c>
      <c r="C27" s="148">
        <v>0</v>
      </c>
      <c r="D27" s="147" t="s">
        <v>48</v>
      </c>
      <c r="E27" s="148">
        <f>SUM(E28:E30)</f>
        <v>0</v>
      </c>
      <c r="F27" s="148">
        <f>SUM(F28:F30)</f>
        <v>0</v>
      </c>
    </row>
    <row r="28" spans="1:6" x14ac:dyDescent="0.25">
      <c r="A28" s="149" t="s">
        <v>49</v>
      </c>
      <c r="B28" s="148">
        <v>0</v>
      </c>
      <c r="C28" s="148">
        <v>0</v>
      </c>
      <c r="D28" s="149" t="s">
        <v>50</v>
      </c>
      <c r="E28" s="148">
        <v>0</v>
      </c>
      <c r="F28" s="148">
        <v>0</v>
      </c>
    </row>
    <row r="29" spans="1:6" x14ac:dyDescent="0.25">
      <c r="A29" s="149" t="s">
        <v>51</v>
      </c>
      <c r="B29" s="148">
        <v>0</v>
      </c>
      <c r="C29" s="148">
        <v>0</v>
      </c>
      <c r="D29" s="149" t="s">
        <v>52</v>
      </c>
      <c r="E29" s="148">
        <v>0</v>
      </c>
      <c r="F29" s="148">
        <v>0</v>
      </c>
    </row>
    <row r="30" spans="1:6" x14ac:dyDescent="0.25">
      <c r="A30" s="149" t="s">
        <v>53</v>
      </c>
      <c r="B30" s="148">
        <v>0</v>
      </c>
      <c r="C30" s="148">
        <v>0</v>
      </c>
      <c r="D30" s="149" t="s">
        <v>54</v>
      </c>
      <c r="E30" s="148">
        <v>0</v>
      </c>
      <c r="F30" s="148">
        <v>0</v>
      </c>
    </row>
    <row r="31" spans="1:6" x14ac:dyDescent="0.25">
      <c r="A31" s="147" t="s">
        <v>55</v>
      </c>
      <c r="B31" s="148">
        <f>SUM(B32:B36)</f>
        <v>0</v>
      </c>
      <c r="C31" s="148">
        <f>SUM(C32:C36)</f>
        <v>0</v>
      </c>
      <c r="D31" s="147" t="s">
        <v>56</v>
      </c>
      <c r="E31" s="148">
        <f>SUM(E32:E37)</f>
        <v>0</v>
      </c>
      <c r="F31" s="148">
        <f>SUM(F32:F37)</f>
        <v>0</v>
      </c>
    </row>
    <row r="32" spans="1:6" x14ac:dyDescent="0.25">
      <c r="A32" s="149" t="s">
        <v>57</v>
      </c>
      <c r="B32" s="148">
        <v>0</v>
      </c>
      <c r="C32" s="148">
        <v>0</v>
      </c>
      <c r="D32" s="149" t="s">
        <v>58</v>
      </c>
      <c r="E32" s="148">
        <v>0</v>
      </c>
      <c r="F32" s="148">
        <v>0</v>
      </c>
    </row>
    <row r="33" spans="1:6" ht="14.45" customHeight="1" x14ac:dyDescent="0.25">
      <c r="A33" s="149" t="s">
        <v>59</v>
      </c>
      <c r="B33" s="148">
        <v>0</v>
      </c>
      <c r="C33" s="148">
        <v>0</v>
      </c>
      <c r="D33" s="149" t="s">
        <v>60</v>
      </c>
      <c r="E33" s="148">
        <v>0</v>
      </c>
      <c r="F33" s="148">
        <v>0</v>
      </c>
    </row>
    <row r="34" spans="1:6" ht="14.45" customHeight="1" x14ac:dyDescent="0.25">
      <c r="A34" s="149" t="s">
        <v>61</v>
      </c>
      <c r="B34" s="148">
        <v>0</v>
      </c>
      <c r="C34" s="148">
        <v>0</v>
      </c>
      <c r="D34" s="149" t="s">
        <v>62</v>
      </c>
      <c r="E34" s="148">
        <v>0</v>
      </c>
      <c r="F34" s="148">
        <v>0</v>
      </c>
    </row>
    <row r="35" spans="1:6" ht="14.45" customHeight="1" x14ac:dyDescent="0.25">
      <c r="A35" s="149" t="s">
        <v>63</v>
      </c>
      <c r="B35" s="148">
        <v>0</v>
      </c>
      <c r="C35" s="148">
        <v>0</v>
      </c>
      <c r="D35" s="149" t="s">
        <v>64</v>
      </c>
      <c r="E35" s="148">
        <v>0</v>
      </c>
      <c r="F35" s="148">
        <v>0</v>
      </c>
    </row>
    <row r="36" spans="1:6" ht="14.45" customHeight="1" x14ac:dyDescent="0.25">
      <c r="A36" s="149" t="s">
        <v>65</v>
      </c>
      <c r="B36" s="148">
        <v>0</v>
      </c>
      <c r="C36" s="148">
        <v>0</v>
      </c>
      <c r="D36" s="149" t="s">
        <v>66</v>
      </c>
      <c r="E36" s="148">
        <v>0</v>
      </c>
      <c r="F36" s="148">
        <v>0</v>
      </c>
    </row>
    <row r="37" spans="1:6" ht="14.45" customHeight="1" x14ac:dyDescent="0.25">
      <c r="A37" s="147" t="s">
        <v>67</v>
      </c>
      <c r="B37" s="150">
        <v>15945</v>
      </c>
      <c r="C37" s="150">
        <v>15945</v>
      </c>
      <c r="D37" s="149" t="s">
        <v>68</v>
      </c>
      <c r="E37" s="148">
        <v>0</v>
      </c>
      <c r="F37" s="148">
        <v>0</v>
      </c>
    </row>
    <row r="38" spans="1:6" x14ac:dyDescent="0.25">
      <c r="A38" s="147" t="s">
        <v>69</v>
      </c>
      <c r="B38" s="148">
        <f>SUM(B39:B40)</f>
        <v>0</v>
      </c>
      <c r="C38" s="148">
        <f>SUM(C39:C40)</f>
        <v>0</v>
      </c>
      <c r="D38" s="147" t="s">
        <v>70</v>
      </c>
      <c r="E38" s="148">
        <f>SUM(E39:E41)</f>
        <v>0</v>
      </c>
      <c r="F38" s="148">
        <f>SUM(F39:F41)</f>
        <v>0</v>
      </c>
    </row>
    <row r="39" spans="1:6" x14ac:dyDescent="0.25">
      <c r="A39" s="149" t="s">
        <v>71</v>
      </c>
      <c r="B39" s="150">
        <v>0</v>
      </c>
      <c r="C39" s="150">
        <v>0</v>
      </c>
      <c r="D39" s="149" t="s">
        <v>72</v>
      </c>
      <c r="E39" s="148">
        <v>0</v>
      </c>
      <c r="F39" s="148">
        <v>0</v>
      </c>
    </row>
    <row r="40" spans="1:6" x14ac:dyDescent="0.25">
      <c r="A40" s="149" t="s">
        <v>73</v>
      </c>
      <c r="B40" s="150">
        <v>0</v>
      </c>
      <c r="C40" s="150">
        <v>0</v>
      </c>
      <c r="D40" s="149" t="s">
        <v>74</v>
      </c>
      <c r="E40" s="148">
        <v>0</v>
      </c>
      <c r="F40" s="148">
        <v>0</v>
      </c>
    </row>
    <row r="41" spans="1:6" x14ac:dyDescent="0.25">
      <c r="A41" s="147" t="s">
        <v>75</v>
      </c>
      <c r="B41" s="148">
        <f>SUM(B42:B45)</f>
        <v>0</v>
      </c>
      <c r="C41" s="148">
        <f>SUM(C42:C45)</f>
        <v>0</v>
      </c>
      <c r="D41" s="149" t="s">
        <v>76</v>
      </c>
      <c r="E41" s="148">
        <v>0</v>
      </c>
      <c r="F41" s="148">
        <v>0</v>
      </c>
    </row>
    <row r="42" spans="1:6" x14ac:dyDescent="0.25">
      <c r="A42" s="149" t="s">
        <v>77</v>
      </c>
      <c r="B42" s="150">
        <v>0</v>
      </c>
      <c r="C42" s="150">
        <v>0</v>
      </c>
      <c r="D42" s="147" t="s">
        <v>78</v>
      </c>
      <c r="E42" s="148">
        <f>SUM(E43:E45)</f>
        <v>0</v>
      </c>
      <c r="F42" s="148">
        <f>SUM(F43:F45)</f>
        <v>0</v>
      </c>
    </row>
    <row r="43" spans="1:6" x14ac:dyDescent="0.25">
      <c r="A43" s="149" t="s">
        <v>79</v>
      </c>
      <c r="B43" s="150">
        <v>0</v>
      </c>
      <c r="C43" s="150">
        <v>0</v>
      </c>
      <c r="D43" s="149" t="s">
        <v>80</v>
      </c>
      <c r="E43" s="148">
        <v>0</v>
      </c>
      <c r="F43" s="148">
        <v>0</v>
      </c>
    </row>
    <row r="44" spans="1:6" x14ac:dyDescent="0.25">
      <c r="A44" s="149" t="s">
        <v>81</v>
      </c>
      <c r="B44" s="150">
        <v>0</v>
      </c>
      <c r="C44" s="150">
        <v>0</v>
      </c>
      <c r="D44" s="149" t="s">
        <v>82</v>
      </c>
      <c r="E44" s="148">
        <v>0</v>
      </c>
      <c r="F44" s="148">
        <v>0</v>
      </c>
    </row>
    <row r="45" spans="1:6" x14ac:dyDescent="0.25">
      <c r="A45" s="149" t="s">
        <v>83</v>
      </c>
      <c r="B45" s="150">
        <v>0</v>
      </c>
      <c r="C45" s="150">
        <v>0</v>
      </c>
      <c r="D45" s="149" t="s">
        <v>84</v>
      </c>
      <c r="E45" s="148">
        <v>0</v>
      </c>
      <c r="F45" s="148">
        <v>0</v>
      </c>
    </row>
    <row r="46" spans="1:6" x14ac:dyDescent="0.25">
      <c r="A46" s="146"/>
      <c r="B46" s="146"/>
      <c r="C46" s="146"/>
      <c r="D46" s="146"/>
      <c r="E46" s="146"/>
      <c r="F46" s="146"/>
    </row>
    <row r="47" spans="1:6" x14ac:dyDescent="0.25">
      <c r="A47" s="151" t="s">
        <v>85</v>
      </c>
      <c r="B47" s="23">
        <f>B9+B17+B25+B31+B37+B38+B41</f>
        <v>2759695.4000000004</v>
      </c>
      <c r="C47" s="23">
        <f>C9+C17+C25+C31+C37+C38+C41</f>
        <v>1914144.29</v>
      </c>
      <c r="D47" s="145" t="s">
        <v>86</v>
      </c>
      <c r="E47" s="23">
        <f>E9+E19+E23+E26+E27+E31+E38+E42</f>
        <v>714052.26000000013</v>
      </c>
      <c r="F47" s="23">
        <f>F9+F19+F23+F26+F27+F31+F38+F42</f>
        <v>775777.35</v>
      </c>
    </row>
    <row r="48" spans="1:6" x14ac:dyDescent="0.25">
      <c r="A48" s="146"/>
      <c r="B48" s="146"/>
      <c r="C48" s="146"/>
      <c r="D48" s="146"/>
      <c r="E48" s="146"/>
      <c r="F48" s="146"/>
    </row>
    <row r="49" spans="1:6" x14ac:dyDescent="0.25">
      <c r="A49" s="145" t="s">
        <v>87</v>
      </c>
      <c r="B49" s="146"/>
      <c r="C49" s="146"/>
      <c r="D49" s="145" t="s">
        <v>88</v>
      </c>
      <c r="E49" s="146"/>
      <c r="F49" s="146"/>
    </row>
    <row r="50" spans="1:6" x14ac:dyDescent="0.25">
      <c r="A50" s="147" t="s">
        <v>89</v>
      </c>
      <c r="B50" s="150">
        <v>0</v>
      </c>
      <c r="C50" s="150">
        <v>0</v>
      </c>
      <c r="D50" s="147" t="s">
        <v>90</v>
      </c>
      <c r="E50" s="148">
        <v>0</v>
      </c>
      <c r="F50" s="148">
        <v>0</v>
      </c>
    </row>
    <row r="51" spans="1:6" x14ac:dyDescent="0.25">
      <c r="A51" s="147" t="s">
        <v>91</v>
      </c>
      <c r="B51" s="150">
        <v>0</v>
      </c>
      <c r="C51" s="150">
        <v>0</v>
      </c>
      <c r="D51" s="147" t="s">
        <v>92</v>
      </c>
      <c r="E51" s="148">
        <v>0</v>
      </c>
      <c r="F51" s="148">
        <v>0</v>
      </c>
    </row>
    <row r="52" spans="1:6" x14ac:dyDescent="0.25">
      <c r="A52" s="147" t="s">
        <v>93</v>
      </c>
      <c r="B52" s="150">
        <v>0</v>
      </c>
      <c r="C52" s="150">
        <v>0</v>
      </c>
      <c r="D52" s="147" t="s">
        <v>94</v>
      </c>
      <c r="E52" s="148">
        <v>0</v>
      </c>
      <c r="F52" s="148">
        <v>0</v>
      </c>
    </row>
    <row r="53" spans="1:6" x14ac:dyDescent="0.25">
      <c r="A53" s="147" t="s">
        <v>95</v>
      </c>
      <c r="B53" s="150">
        <v>1503950.55</v>
      </c>
      <c r="C53" s="150">
        <v>1479856.55</v>
      </c>
      <c r="D53" s="147" t="s">
        <v>96</v>
      </c>
      <c r="E53" s="148">
        <v>0</v>
      </c>
      <c r="F53" s="148">
        <v>0</v>
      </c>
    </row>
    <row r="54" spans="1:6" x14ac:dyDescent="0.25">
      <c r="A54" s="147" t="s">
        <v>97</v>
      </c>
      <c r="B54" s="150">
        <v>5788.4</v>
      </c>
      <c r="C54" s="150">
        <v>5788.4</v>
      </c>
      <c r="D54" s="147" t="s">
        <v>98</v>
      </c>
      <c r="E54" s="148">
        <v>0</v>
      </c>
      <c r="F54" s="148">
        <v>0</v>
      </c>
    </row>
    <row r="55" spans="1:6" x14ac:dyDescent="0.25">
      <c r="A55" s="147" t="s">
        <v>99</v>
      </c>
      <c r="B55" s="150">
        <v>-863618.75</v>
      </c>
      <c r="C55" s="150">
        <v>-863618.75</v>
      </c>
      <c r="D55" s="152" t="s">
        <v>100</v>
      </c>
      <c r="E55" s="148">
        <v>0</v>
      </c>
      <c r="F55" s="148">
        <v>0</v>
      </c>
    </row>
    <row r="56" spans="1:6" x14ac:dyDescent="0.25">
      <c r="A56" s="147" t="s">
        <v>101</v>
      </c>
      <c r="B56" s="150">
        <v>0</v>
      </c>
      <c r="C56" s="150">
        <v>0</v>
      </c>
      <c r="D56" s="146"/>
      <c r="E56" s="146"/>
      <c r="F56" s="146"/>
    </row>
    <row r="57" spans="1:6" x14ac:dyDescent="0.25">
      <c r="A57" s="147" t="s">
        <v>102</v>
      </c>
      <c r="B57" s="150">
        <v>0</v>
      </c>
      <c r="C57" s="150">
        <v>0</v>
      </c>
      <c r="D57" s="145" t="s">
        <v>103</v>
      </c>
      <c r="E57" s="23">
        <f>SUM(E50:E55)</f>
        <v>0</v>
      </c>
      <c r="F57" s="23">
        <f>SUM(F50:F55)</f>
        <v>0</v>
      </c>
    </row>
    <row r="58" spans="1:6" x14ac:dyDescent="0.25">
      <c r="A58" s="147" t="s">
        <v>104</v>
      </c>
      <c r="B58" s="150">
        <v>0</v>
      </c>
      <c r="C58" s="150">
        <v>0</v>
      </c>
      <c r="D58" s="146"/>
      <c r="E58" s="146"/>
      <c r="F58" s="146"/>
    </row>
    <row r="59" spans="1:6" x14ac:dyDescent="0.25">
      <c r="A59" s="146"/>
      <c r="B59" s="146"/>
      <c r="C59" s="146"/>
      <c r="D59" s="145" t="s">
        <v>105</v>
      </c>
      <c r="E59" s="23">
        <f>E47+E57</f>
        <v>714052.26000000013</v>
      </c>
      <c r="F59" s="23">
        <f>F47+F57</f>
        <v>775777.35</v>
      </c>
    </row>
    <row r="60" spans="1:6" x14ac:dyDescent="0.25">
      <c r="A60" s="151" t="s">
        <v>106</v>
      </c>
      <c r="B60" s="23">
        <f>SUM(B50:B58)</f>
        <v>646120.19999999995</v>
      </c>
      <c r="C60" s="23">
        <f>SUM(C50:C58)</f>
        <v>622026.19999999995</v>
      </c>
      <c r="D60" s="146"/>
      <c r="E60" s="146"/>
      <c r="F60" s="146"/>
    </row>
    <row r="61" spans="1:6" x14ac:dyDescent="0.25">
      <c r="A61" s="146"/>
      <c r="B61" s="146"/>
      <c r="C61" s="146"/>
      <c r="D61" s="153" t="s">
        <v>107</v>
      </c>
      <c r="E61" s="146"/>
      <c r="F61" s="146"/>
    </row>
    <row r="62" spans="1:6" x14ac:dyDescent="0.25">
      <c r="A62" s="151" t="s">
        <v>108</v>
      </c>
      <c r="B62" s="23">
        <f>SUM(B47+B60)</f>
        <v>3405815.6000000006</v>
      </c>
      <c r="C62" s="23">
        <f>SUM(C47+C60)</f>
        <v>2536170.4900000002</v>
      </c>
      <c r="D62" s="146"/>
      <c r="E62" s="146"/>
      <c r="F62" s="146"/>
    </row>
    <row r="63" spans="1:6" x14ac:dyDescent="0.25">
      <c r="A63" s="146"/>
      <c r="B63" s="146"/>
      <c r="C63" s="146"/>
      <c r="D63" s="154" t="s">
        <v>109</v>
      </c>
      <c r="E63" s="148">
        <f>SUM(E64:E66)</f>
        <v>330497.57</v>
      </c>
      <c r="F63" s="148">
        <f>SUM(F64:F66)</f>
        <v>330497.57</v>
      </c>
    </row>
    <row r="64" spans="1:6" x14ac:dyDescent="0.25">
      <c r="A64" s="146"/>
      <c r="B64" s="146"/>
      <c r="C64" s="146"/>
      <c r="D64" s="147" t="s">
        <v>110</v>
      </c>
      <c r="E64" s="150">
        <v>330497.57</v>
      </c>
      <c r="F64" s="150">
        <v>330497.57</v>
      </c>
    </row>
    <row r="65" spans="1:6" x14ac:dyDescent="0.25">
      <c r="A65" s="146"/>
      <c r="B65" s="146"/>
      <c r="C65" s="146"/>
      <c r="D65" s="152" t="s">
        <v>111</v>
      </c>
      <c r="E65" s="150">
        <v>0</v>
      </c>
      <c r="F65" s="150">
        <v>0</v>
      </c>
    </row>
    <row r="66" spans="1:6" x14ac:dyDescent="0.25">
      <c r="A66" s="146"/>
      <c r="B66" s="146"/>
      <c r="C66" s="146"/>
      <c r="D66" s="147" t="s">
        <v>112</v>
      </c>
      <c r="E66" s="150">
        <v>0</v>
      </c>
      <c r="F66" s="150">
        <v>0</v>
      </c>
    </row>
    <row r="67" spans="1:6" x14ac:dyDescent="0.25">
      <c r="A67" s="146"/>
      <c r="B67" s="146"/>
      <c r="C67" s="146"/>
      <c r="D67" s="146"/>
      <c r="E67" s="146"/>
      <c r="F67" s="146"/>
    </row>
    <row r="68" spans="1:6" x14ac:dyDescent="0.25">
      <c r="A68" s="146"/>
      <c r="B68" s="146"/>
      <c r="C68" s="146"/>
      <c r="D68" s="154" t="s">
        <v>113</v>
      </c>
      <c r="E68" s="148">
        <f>SUM(E69:E73)</f>
        <v>2361265.77</v>
      </c>
      <c r="F68" s="148">
        <f>SUM(F69:F73)</f>
        <v>1429895.57</v>
      </c>
    </row>
    <row r="69" spans="1:6" x14ac:dyDescent="0.25">
      <c r="A69" s="155"/>
      <c r="B69" s="146"/>
      <c r="C69" s="146"/>
      <c r="D69" s="147" t="s">
        <v>114</v>
      </c>
      <c r="E69" s="150">
        <v>988370.2</v>
      </c>
      <c r="F69" s="150">
        <v>253288.82</v>
      </c>
    </row>
    <row r="70" spans="1:6" x14ac:dyDescent="0.25">
      <c r="A70" s="155"/>
      <c r="B70" s="146"/>
      <c r="C70" s="146"/>
      <c r="D70" s="147" t="s">
        <v>115</v>
      </c>
      <c r="E70" s="150">
        <v>1372895.57</v>
      </c>
      <c r="F70" s="150">
        <v>1176606.75</v>
      </c>
    </row>
    <row r="71" spans="1:6" x14ac:dyDescent="0.25">
      <c r="A71" s="155"/>
      <c r="B71" s="146"/>
      <c r="C71" s="146"/>
      <c r="D71" s="147" t="s">
        <v>116</v>
      </c>
      <c r="E71" s="150">
        <v>0</v>
      </c>
      <c r="F71" s="150">
        <v>0</v>
      </c>
    </row>
    <row r="72" spans="1:6" x14ac:dyDescent="0.25">
      <c r="A72" s="155"/>
      <c r="B72" s="146"/>
      <c r="C72" s="146"/>
      <c r="D72" s="147" t="s">
        <v>117</v>
      </c>
      <c r="E72" s="150">
        <v>0</v>
      </c>
      <c r="F72" s="150">
        <v>0</v>
      </c>
    </row>
    <row r="73" spans="1:6" x14ac:dyDescent="0.25">
      <c r="A73" s="155"/>
      <c r="B73" s="146"/>
      <c r="C73" s="146"/>
      <c r="D73" s="147" t="s">
        <v>118</v>
      </c>
      <c r="E73" s="150">
        <v>0</v>
      </c>
      <c r="F73" s="150">
        <v>0</v>
      </c>
    </row>
    <row r="74" spans="1:6" x14ac:dyDescent="0.25">
      <c r="A74" s="155"/>
      <c r="B74" s="146"/>
      <c r="C74" s="146"/>
      <c r="D74" s="146"/>
      <c r="E74" s="146"/>
      <c r="F74" s="146"/>
    </row>
    <row r="75" spans="1:6" x14ac:dyDescent="0.25">
      <c r="A75" s="155"/>
      <c r="B75" s="146"/>
      <c r="C75" s="146"/>
      <c r="D75" s="154" t="s">
        <v>119</v>
      </c>
      <c r="E75" s="148">
        <f>E76+E77</f>
        <v>0</v>
      </c>
      <c r="F75" s="148">
        <f>F76+F77</f>
        <v>0</v>
      </c>
    </row>
    <row r="76" spans="1:6" x14ac:dyDescent="0.25">
      <c r="A76" s="155"/>
      <c r="B76" s="146"/>
      <c r="C76" s="146"/>
      <c r="D76" s="147" t="s">
        <v>120</v>
      </c>
      <c r="E76" s="148">
        <v>0</v>
      </c>
      <c r="F76" s="148">
        <v>0</v>
      </c>
    </row>
    <row r="77" spans="1:6" x14ac:dyDescent="0.25">
      <c r="A77" s="155"/>
      <c r="B77" s="146"/>
      <c r="C77" s="146"/>
      <c r="D77" s="147" t="s">
        <v>121</v>
      </c>
      <c r="E77" s="148">
        <v>0</v>
      </c>
      <c r="F77" s="148">
        <v>0</v>
      </c>
    </row>
    <row r="78" spans="1:6" x14ac:dyDescent="0.25">
      <c r="A78" s="155"/>
      <c r="B78" s="146"/>
      <c r="C78" s="146"/>
      <c r="D78" s="146"/>
      <c r="E78" s="146"/>
      <c r="F78" s="146"/>
    </row>
    <row r="79" spans="1:6" x14ac:dyDescent="0.25">
      <c r="A79" s="155"/>
      <c r="B79" s="146"/>
      <c r="C79" s="146"/>
      <c r="D79" s="145" t="s">
        <v>122</v>
      </c>
      <c r="E79" s="23">
        <f>E63+E68+E75</f>
        <v>2691763.34</v>
      </c>
      <c r="F79" s="23">
        <f>F63+F68+F75</f>
        <v>1760393.1400000001</v>
      </c>
    </row>
    <row r="80" spans="1:6" x14ac:dyDescent="0.25">
      <c r="A80" s="155"/>
      <c r="B80" s="146"/>
      <c r="C80" s="146"/>
      <c r="D80" s="146"/>
      <c r="E80" s="146"/>
      <c r="F80" s="146"/>
    </row>
    <row r="81" spans="1:6" x14ac:dyDescent="0.25">
      <c r="A81" s="155"/>
      <c r="B81" s="146"/>
      <c r="C81" s="146"/>
      <c r="D81" s="145" t="s">
        <v>123</v>
      </c>
      <c r="E81" s="23">
        <f>E59+E79</f>
        <v>3405815.6</v>
      </c>
      <c r="F81" s="23">
        <f>F59+F79</f>
        <v>2536170.4900000002</v>
      </c>
    </row>
    <row r="82" spans="1:6" x14ac:dyDescent="0.25">
      <c r="A82" s="156"/>
      <c r="B82" s="157"/>
      <c r="C82" s="157"/>
      <c r="D82" s="157"/>
      <c r="E82" s="157"/>
      <c r="F82" s="157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59:C62 E9:F45 B9:C36 B38:C38 B41:C41 B46:C49 E74:F81 E50:F63 E67:F6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17:C17 B25:C25 B31:C31 B38:C38 B41:C41 B46:C46 B59:C62 E19:F19 E23:F63 E74:F81 E67:F6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105" t="s">
        <v>453</v>
      </c>
      <c r="B1" s="105"/>
      <c r="C1" s="105"/>
      <c r="D1" s="105"/>
      <c r="E1" s="105"/>
      <c r="F1" s="105"/>
      <c r="G1" s="105"/>
    </row>
    <row r="2" spans="1:7" x14ac:dyDescent="0.25">
      <c r="A2" s="80" t="str">
        <f>'Formato 1'!A2</f>
        <v>SISTEMA PARA EL DESARROLLO INTEGRAL DE LA FAMILIA DEL MUNICIPIO DE TIERRA BLANCA GTO. (a)</v>
      </c>
      <c r="B2" s="81"/>
      <c r="C2" s="81"/>
      <c r="D2" s="81"/>
      <c r="E2" s="81"/>
      <c r="F2" s="81"/>
      <c r="G2" s="82"/>
    </row>
    <row r="3" spans="1:7" x14ac:dyDescent="0.25">
      <c r="A3" s="83" t="s">
        <v>454</v>
      </c>
      <c r="B3" s="84"/>
      <c r="C3" s="84"/>
      <c r="D3" s="84"/>
      <c r="E3" s="84"/>
      <c r="F3" s="84"/>
      <c r="G3" s="85"/>
    </row>
    <row r="4" spans="1:7" x14ac:dyDescent="0.25">
      <c r="A4" s="83" t="s">
        <v>2</v>
      </c>
      <c r="B4" s="84"/>
      <c r="C4" s="84"/>
      <c r="D4" s="84"/>
      <c r="E4" s="84"/>
      <c r="F4" s="84"/>
      <c r="G4" s="85"/>
    </row>
    <row r="5" spans="1:7" x14ac:dyDescent="0.25">
      <c r="A5" s="83" t="s">
        <v>455</v>
      </c>
      <c r="B5" s="84"/>
      <c r="C5" s="84"/>
      <c r="D5" s="84"/>
      <c r="E5" s="84"/>
      <c r="F5" s="84"/>
      <c r="G5" s="85"/>
    </row>
    <row r="6" spans="1:7" x14ac:dyDescent="0.25">
      <c r="A6" s="103" t="s">
        <v>456</v>
      </c>
      <c r="B6" s="20">
        <v>2022</v>
      </c>
      <c r="C6" s="103">
        <f>+B6+1</f>
        <v>2023</v>
      </c>
      <c r="D6" s="103">
        <f>+C6+1</f>
        <v>2024</v>
      </c>
      <c r="E6" s="103">
        <f>+D6+1</f>
        <v>2025</v>
      </c>
      <c r="F6" s="103">
        <f>+E6+1</f>
        <v>2026</v>
      </c>
      <c r="G6" s="103">
        <f>+F6+1</f>
        <v>2027</v>
      </c>
    </row>
    <row r="7" spans="1:7" ht="83.25" customHeight="1" x14ac:dyDescent="0.25">
      <c r="A7" s="104"/>
      <c r="B7" s="43" t="s">
        <v>457</v>
      </c>
      <c r="C7" s="104"/>
      <c r="D7" s="104"/>
      <c r="E7" s="104"/>
      <c r="F7" s="104"/>
      <c r="G7" s="104"/>
    </row>
    <row r="8" spans="1:7" ht="30" x14ac:dyDescent="0.25">
      <c r="A8" s="44" t="s">
        <v>458</v>
      </c>
      <c r="B8" s="19">
        <f>SUM(B9:B20)</f>
        <v>0</v>
      </c>
      <c r="C8" s="19">
        <f t="shared" ref="C8:G8" si="0">SUM(C9:C20)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36" t="s">
        <v>240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241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242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459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244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245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460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461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462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265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266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463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464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465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466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467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291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292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468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295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469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297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470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299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471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6" t="s">
        <v>472</v>
      </c>
      <c r="B1" s="106"/>
      <c r="C1" s="106"/>
      <c r="D1" s="106"/>
      <c r="E1" s="106"/>
      <c r="F1" s="106"/>
      <c r="G1" s="106"/>
    </row>
    <row r="2" spans="1:7" x14ac:dyDescent="0.25">
      <c r="A2" s="80" t="str">
        <f>'Formato 1'!A2</f>
        <v>SISTEMA PARA EL DESARROLLO INTEGRAL DE LA FAMILIA DEL MUNICIPIO DE TIERRA BLANCA GTO. (a)</v>
      </c>
      <c r="B2" s="81"/>
      <c r="C2" s="81"/>
      <c r="D2" s="81"/>
      <c r="E2" s="81"/>
      <c r="F2" s="81"/>
      <c r="G2" s="82"/>
    </row>
    <row r="3" spans="1:7" x14ac:dyDescent="0.25">
      <c r="A3" s="66" t="s">
        <v>473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455</v>
      </c>
      <c r="B5" s="67"/>
      <c r="C5" s="67"/>
      <c r="D5" s="67"/>
      <c r="E5" s="67"/>
      <c r="F5" s="67"/>
      <c r="G5" s="68"/>
    </row>
    <row r="6" spans="1:7" x14ac:dyDescent="0.25">
      <c r="A6" s="107" t="s">
        <v>474</v>
      </c>
      <c r="B6" s="20">
        <v>2022</v>
      </c>
      <c r="C6" s="103">
        <f>+B6+1</f>
        <v>2023</v>
      </c>
      <c r="D6" s="103">
        <f>+C6+1</f>
        <v>2024</v>
      </c>
      <c r="E6" s="103">
        <f>+D6+1</f>
        <v>2025</v>
      </c>
      <c r="F6" s="103">
        <f>+E6+1</f>
        <v>2026</v>
      </c>
      <c r="G6" s="103">
        <f>+F6+1</f>
        <v>2027</v>
      </c>
    </row>
    <row r="7" spans="1:7" ht="57.75" customHeight="1" x14ac:dyDescent="0.25">
      <c r="A7" s="108"/>
      <c r="B7" s="21" t="s">
        <v>457</v>
      </c>
      <c r="C7" s="104"/>
      <c r="D7" s="104"/>
      <c r="E7" s="104"/>
      <c r="F7" s="104"/>
      <c r="G7" s="104"/>
    </row>
    <row r="8" spans="1:7" x14ac:dyDescent="0.25">
      <c r="A8" s="13" t="s">
        <v>475</v>
      </c>
      <c r="B8" s="22">
        <f>SUM(B9:B17)</f>
        <v>0</v>
      </c>
      <c r="C8" s="22">
        <f t="shared" ref="C8:G8" si="0">SUM(C9:C17)</f>
        <v>0</v>
      </c>
      <c r="D8" s="22">
        <f t="shared" si="0"/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</row>
    <row r="9" spans="1:7" x14ac:dyDescent="0.25">
      <c r="A9" s="31" t="s">
        <v>476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477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478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479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480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481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482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483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484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4"/>
      <c r="C18" s="24"/>
      <c r="D18" s="24"/>
      <c r="E18" s="24"/>
      <c r="F18" s="24"/>
      <c r="G18" s="24"/>
    </row>
    <row r="19" spans="1:7" x14ac:dyDescent="0.25">
      <c r="A19" s="3" t="s">
        <v>485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476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477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478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479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480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481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482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486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484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x14ac:dyDescent="0.25">
      <c r="A30" s="3" t="s">
        <v>487</v>
      </c>
      <c r="B30" s="23">
        <f t="shared" ref="B30:G30" si="2">B8+B19</f>
        <v>0</v>
      </c>
      <c r="C30" s="23">
        <f t="shared" si="2"/>
        <v>0</v>
      </c>
      <c r="D30" s="23">
        <f t="shared" si="2"/>
        <v>0</v>
      </c>
      <c r="E30" s="23">
        <f t="shared" si="2"/>
        <v>0</v>
      </c>
      <c r="F30" s="23">
        <f t="shared" si="2"/>
        <v>0</v>
      </c>
      <c r="G30" s="23">
        <f t="shared" si="2"/>
        <v>0</v>
      </c>
    </row>
    <row r="31" spans="1:7" x14ac:dyDescent="0.25">
      <c r="A31" s="29"/>
      <c r="B31" s="29"/>
      <c r="C31" s="29"/>
      <c r="D31" s="29"/>
      <c r="E31" s="29"/>
      <c r="F31" s="29"/>
      <c r="G31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6" t="s">
        <v>488</v>
      </c>
      <c r="B1" s="106"/>
      <c r="C1" s="106"/>
      <c r="D1" s="106"/>
      <c r="E1" s="106"/>
      <c r="F1" s="106"/>
      <c r="G1" s="106"/>
    </row>
    <row r="2" spans="1:7" x14ac:dyDescent="0.25">
      <c r="A2" s="80" t="str">
        <f>'Formato 1'!A2</f>
        <v>SISTEMA PARA EL DESARROLLO INTEGRAL DE LA FAMILIA DEL MUNICIPIO DE TIERRA BLANCA GTO. (a)</v>
      </c>
      <c r="B2" s="81"/>
      <c r="C2" s="81"/>
      <c r="D2" s="81"/>
      <c r="E2" s="81"/>
      <c r="F2" s="81"/>
      <c r="G2" s="82"/>
    </row>
    <row r="3" spans="1:7" x14ac:dyDescent="0.25">
      <c r="A3" s="66" t="s">
        <v>489</v>
      </c>
      <c r="B3" s="67"/>
      <c r="C3" s="67"/>
      <c r="D3" s="67"/>
      <c r="E3" s="67"/>
      <c r="F3" s="67"/>
      <c r="G3" s="68"/>
    </row>
    <row r="4" spans="1:7" x14ac:dyDescent="0.25">
      <c r="A4" s="69" t="s">
        <v>2</v>
      </c>
      <c r="B4" s="70"/>
      <c r="C4" s="70"/>
      <c r="D4" s="70"/>
      <c r="E4" s="70"/>
      <c r="F4" s="70"/>
      <c r="G4" s="71"/>
    </row>
    <row r="5" spans="1:7" x14ac:dyDescent="0.25">
      <c r="A5" s="110" t="s">
        <v>456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20">
        <f>+F5+1</f>
        <v>2022</v>
      </c>
    </row>
    <row r="6" spans="1:7" ht="32.25" x14ac:dyDescent="0.25">
      <c r="A6" s="97"/>
      <c r="B6" s="112"/>
      <c r="C6" s="112"/>
      <c r="D6" s="112"/>
      <c r="E6" s="112"/>
      <c r="F6" s="112"/>
      <c r="G6" s="21" t="s">
        <v>490</v>
      </c>
    </row>
    <row r="7" spans="1:7" x14ac:dyDescent="0.25">
      <c r="A7" s="35" t="s">
        <v>458</v>
      </c>
      <c r="B7" s="22">
        <f>SUM(B9:B19)</f>
        <v>0</v>
      </c>
      <c r="C7" s="22">
        <f>SUM(C8:C19)</f>
        <v>0</v>
      </c>
      <c r="D7" s="22">
        <f>SUM(D8:D19)</f>
        <v>0</v>
      </c>
      <c r="E7" s="22">
        <f>SUM(E8:E19)</f>
        <v>0</v>
      </c>
      <c r="F7" s="22">
        <f>SUM(F8:F19)</f>
        <v>0</v>
      </c>
      <c r="G7" s="22">
        <f>SUM(G8:G19)</f>
        <v>0</v>
      </c>
    </row>
    <row r="8" spans="1:7" x14ac:dyDescent="0.25">
      <c r="A8" s="36" t="s">
        <v>491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492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493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494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495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496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497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498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499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500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501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502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464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503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504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505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506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507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4"/>
      <c r="B27" s="33"/>
      <c r="C27" s="33"/>
      <c r="D27" s="33"/>
      <c r="E27" s="33"/>
      <c r="F27" s="33"/>
      <c r="G27" s="33"/>
    </row>
    <row r="28" spans="1:7" x14ac:dyDescent="0.25">
      <c r="A28" s="3" t="s">
        <v>468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295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4"/>
      <c r="B30" s="33"/>
      <c r="C30" s="33"/>
      <c r="D30" s="33"/>
      <c r="E30" s="33"/>
      <c r="F30" s="33"/>
      <c r="G30" s="33"/>
    </row>
    <row r="31" spans="1:7" x14ac:dyDescent="0.25">
      <c r="A31" s="3" t="s">
        <v>508</v>
      </c>
      <c r="B31" s="23">
        <f>B7+B21+B28</f>
        <v>0</v>
      </c>
      <c r="C31" s="23">
        <f t="shared" ref="C31:G31" si="2">C7+C21+C28</f>
        <v>0</v>
      </c>
      <c r="D31" s="23">
        <f t="shared" si="2"/>
        <v>0</v>
      </c>
      <c r="E31" s="23">
        <f t="shared" si="2"/>
        <v>0</v>
      </c>
      <c r="F31" s="23">
        <f t="shared" si="2"/>
        <v>0</v>
      </c>
      <c r="G31" s="23">
        <f t="shared" si="2"/>
        <v>0</v>
      </c>
    </row>
    <row r="32" spans="1:7" x14ac:dyDescent="0.25">
      <c r="A32" s="24"/>
      <c r="B32" s="33"/>
      <c r="C32" s="33"/>
      <c r="D32" s="33"/>
      <c r="E32" s="33"/>
      <c r="F32" s="33"/>
      <c r="G32" s="33"/>
    </row>
    <row r="33" spans="1:7" x14ac:dyDescent="0.25">
      <c r="A33" s="3" t="s">
        <v>297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470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509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510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9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109" t="s">
        <v>511</v>
      </c>
      <c r="B39" s="109"/>
      <c r="C39" s="109"/>
      <c r="D39" s="109"/>
      <c r="E39" s="109"/>
      <c r="F39" s="109"/>
      <c r="G39" s="109"/>
    </row>
    <row r="40" spans="1:7" x14ac:dyDescent="0.25">
      <c r="A40" s="109" t="s">
        <v>512</v>
      </c>
      <c r="B40" s="109"/>
      <c r="C40" s="109"/>
      <c r="D40" s="109"/>
      <c r="E40" s="109"/>
      <c r="F40" s="109"/>
      <c r="G40" s="1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6" t="s">
        <v>513</v>
      </c>
      <c r="B1" s="106"/>
      <c r="C1" s="106"/>
      <c r="D1" s="106"/>
      <c r="E1" s="106"/>
      <c r="F1" s="106"/>
      <c r="G1" s="106"/>
    </row>
    <row r="2" spans="1:7" x14ac:dyDescent="0.25">
      <c r="A2" s="80" t="str">
        <f>'Formato 1'!A2</f>
        <v>SISTEMA PARA EL DESARROLLO INTEGRAL DE LA FAMILIA DEL MUNICIPIO DE TIERRA BLANCA GTO. (a)</v>
      </c>
      <c r="B2" s="81"/>
      <c r="C2" s="81"/>
      <c r="D2" s="81"/>
      <c r="E2" s="81"/>
      <c r="F2" s="81"/>
      <c r="G2" s="82"/>
    </row>
    <row r="3" spans="1:7" x14ac:dyDescent="0.25">
      <c r="A3" s="66" t="s">
        <v>514</v>
      </c>
      <c r="B3" s="67"/>
      <c r="C3" s="67"/>
      <c r="D3" s="67"/>
      <c r="E3" s="67"/>
      <c r="F3" s="67"/>
      <c r="G3" s="68"/>
    </row>
    <row r="4" spans="1:7" x14ac:dyDescent="0.25">
      <c r="A4" s="69" t="s">
        <v>2</v>
      </c>
      <c r="B4" s="70"/>
      <c r="C4" s="70"/>
      <c r="D4" s="70"/>
      <c r="E4" s="70"/>
      <c r="F4" s="70"/>
      <c r="G4" s="71"/>
    </row>
    <row r="5" spans="1:7" x14ac:dyDescent="0.25">
      <c r="A5" s="113" t="s">
        <v>474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20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21" t="s">
        <v>515</v>
      </c>
    </row>
    <row r="7" spans="1:7" x14ac:dyDescent="0.25">
      <c r="A7" s="13" t="s">
        <v>475</v>
      </c>
      <c r="B7" s="22">
        <f>SUM(B8:B16)</f>
        <v>0</v>
      </c>
      <c r="C7" s="22">
        <f>SUM(C8:C16)</f>
        <v>0</v>
      </c>
      <c r="D7" s="22">
        <f>SUM(D8:D16)</f>
        <v>0</v>
      </c>
      <c r="E7" s="22">
        <f>SUM(E8:E16)</f>
        <v>0</v>
      </c>
      <c r="F7" s="22">
        <f>SUM(F8:F16)</f>
        <v>0</v>
      </c>
      <c r="G7" s="22">
        <f t="shared" ref="G7" si="0">SUM(G8:G16)</f>
        <v>0</v>
      </c>
    </row>
    <row r="8" spans="1:7" x14ac:dyDescent="0.25">
      <c r="A8" s="31" t="s">
        <v>476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477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478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479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480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481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482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483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484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4"/>
      <c r="B17" s="24"/>
      <c r="C17" s="24"/>
      <c r="D17" s="24"/>
      <c r="E17" s="24"/>
      <c r="F17" s="24"/>
      <c r="G17" s="24"/>
    </row>
    <row r="18" spans="1:7" x14ac:dyDescent="0.25">
      <c r="A18" s="3" t="s">
        <v>485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476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477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478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479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480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481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482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486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484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" t="s">
        <v>516</v>
      </c>
      <c r="B29" s="23">
        <f>B7+B18</f>
        <v>0</v>
      </c>
      <c r="C29" s="23">
        <f t="shared" ref="C29:G29" si="2">C7+C18</f>
        <v>0</v>
      </c>
      <c r="D29" s="23">
        <f t="shared" si="2"/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</row>
    <row r="30" spans="1:7" x14ac:dyDescent="0.25">
      <c r="A30" s="29"/>
      <c r="B30" s="29"/>
      <c r="C30" s="29"/>
      <c r="D30" s="29"/>
      <c r="E30" s="29"/>
      <c r="F30" s="29"/>
      <c r="G30" s="29"/>
    </row>
    <row r="31" spans="1:7" x14ac:dyDescent="0.25">
      <c r="A31" s="34"/>
    </row>
    <row r="32" spans="1:7" x14ac:dyDescent="0.25">
      <c r="A32" s="109" t="s">
        <v>511</v>
      </c>
      <c r="B32" s="109"/>
      <c r="C32" s="109"/>
      <c r="D32" s="109"/>
      <c r="E32" s="109"/>
      <c r="F32" s="109"/>
      <c r="G32" s="109"/>
    </row>
    <row r="33" spans="1:7" x14ac:dyDescent="0.25">
      <c r="A33" s="109" t="s">
        <v>512</v>
      </c>
      <c r="B33" s="109"/>
      <c r="C33" s="109"/>
      <c r="D33" s="109"/>
      <c r="E33" s="109"/>
      <c r="F33" s="109"/>
      <c r="G33" s="1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15" t="s">
        <v>517</v>
      </c>
      <c r="B1" s="115"/>
      <c r="C1" s="115"/>
      <c r="D1" s="115"/>
      <c r="E1" s="115"/>
      <c r="F1" s="115"/>
    </row>
    <row r="2" spans="1:6" ht="20.100000000000001" customHeight="1" x14ac:dyDescent="0.25">
      <c r="A2" s="63" t="str">
        <f>'Formato 1'!A2</f>
        <v>SISTEMA PARA EL DESARROLLO INTEGRAL DE LA FAMILIA DEL MUNICIPIO DE TIERRA BLANCA GTO. (a)</v>
      </c>
      <c r="B2" s="86"/>
      <c r="C2" s="86"/>
      <c r="D2" s="86"/>
      <c r="E2" s="86"/>
      <c r="F2" s="87"/>
    </row>
    <row r="3" spans="1:6" ht="29.25" customHeight="1" x14ac:dyDescent="0.25">
      <c r="A3" s="88" t="s">
        <v>518</v>
      </c>
      <c r="B3" s="89"/>
      <c r="C3" s="89"/>
      <c r="D3" s="89"/>
      <c r="E3" s="89"/>
      <c r="F3" s="90"/>
    </row>
    <row r="4" spans="1:6" ht="35.25" customHeight="1" x14ac:dyDescent="0.25">
      <c r="A4" s="73"/>
      <c r="B4" s="73" t="s">
        <v>519</v>
      </c>
      <c r="C4" s="73" t="s">
        <v>520</v>
      </c>
      <c r="D4" s="73" t="s">
        <v>521</v>
      </c>
      <c r="E4" s="73" t="s">
        <v>522</v>
      </c>
      <c r="F4" s="73" t="s">
        <v>523</v>
      </c>
    </row>
    <row r="5" spans="1:6" ht="12.75" customHeight="1" x14ac:dyDescent="0.25">
      <c r="A5" s="8" t="s">
        <v>524</v>
      </c>
      <c r="B5" s="27"/>
      <c r="C5" s="27"/>
      <c r="D5" s="27"/>
      <c r="E5" s="27"/>
      <c r="F5" s="27"/>
    </row>
    <row r="6" spans="1:6" ht="30" x14ac:dyDescent="0.25">
      <c r="A6" s="32" t="s">
        <v>525</v>
      </c>
      <c r="B6" s="33"/>
      <c r="C6" s="33"/>
      <c r="D6" s="33"/>
      <c r="E6" s="33"/>
      <c r="F6" s="33"/>
    </row>
    <row r="7" spans="1:6" ht="15" x14ac:dyDescent="0.25">
      <c r="A7" s="32" t="s">
        <v>526</v>
      </c>
      <c r="B7" s="33"/>
      <c r="C7" s="33"/>
      <c r="D7" s="33"/>
      <c r="E7" s="33"/>
      <c r="F7" s="33"/>
    </row>
    <row r="8" spans="1:6" ht="15" x14ac:dyDescent="0.25">
      <c r="A8" s="40"/>
      <c r="B8" s="24"/>
      <c r="C8" s="24"/>
      <c r="D8" s="24"/>
      <c r="E8" s="24"/>
      <c r="F8" s="24"/>
    </row>
    <row r="9" spans="1:6" ht="15" x14ac:dyDescent="0.25">
      <c r="A9" s="8" t="s">
        <v>527</v>
      </c>
      <c r="B9" s="24"/>
      <c r="C9" s="24"/>
      <c r="D9" s="24"/>
      <c r="E9" s="24"/>
      <c r="F9" s="24"/>
    </row>
    <row r="10" spans="1:6" ht="15" x14ac:dyDescent="0.25">
      <c r="A10" s="32" t="s">
        <v>528</v>
      </c>
      <c r="B10" s="33"/>
      <c r="C10" s="33"/>
      <c r="D10" s="33"/>
      <c r="E10" s="33"/>
      <c r="F10" s="33"/>
    </row>
    <row r="11" spans="1:6" ht="15" x14ac:dyDescent="0.25">
      <c r="A11" s="49" t="s">
        <v>529</v>
      </c>
      <c r="B11" s="33"/>
      <c r="C11" s="33"/>
      <c r="D11" s="33"/>
      <c r="E11" s="33"/>
      <c r="F11" s="33"/>
    </row>
    <row r="12" spans="1:6" ht="15" x14ac:dyDescent="0.25">
      <c r="A12" s="49" t="s">
        <v>530</v>
      </c>
      <c r="B12" s="33"/>
      <c r="C12" s="33"/>
      <c r="D12" s="33"/>
      <c r="E12" s="33"/>
      <c r="F12" s="33"/>
    </row>
    <row r="13" spans="1:6" ht="15" x14ac:dyDescent="0.25">
      <c r="A13" s="49" t="s">
        <v>531</v>
      </c>
      <c r="B13" s="33"/>
      <c r="C13" s="33"/>
      <c r="D13" s="33"/>
      <c r="E13" s="33"/>
      <c r="F13" s="33"/>
    </row>
    <row r="14" spans="1:6" ht="15" x14ac:dyDescent="0.25">
      <c r="A14" s="32" t="s">
        <v>532</v>
      </c>
      <c r="B14" s="33"/>
      <c r="C14" s="33"/>
      <c r="D14" s="33"/>
      <c r="E14" s="33"/>
      <c r="F14" s="33"/>
    </row>
    <row r="15" spans="1:6" ht="15" x14ac:dyDescent="0.25">
      <c r="A15" s="49" t="s">
        <v>529</v>
      </c>
      <c r="B15" s="33"/>
      <c r="C15" s="33"/>
      <c r="D15" s="33"/>
      <c r="E15" s="33"/>
      <c r="F15" s="33"/>
    </row>
    <row r="16" spans="1:6" ht="15" x14ac:dyDescent="0.25">
      <c r="A16" s="49" t="s">
        <v>530</v>
      </c>
      <c r="B16" s="33"/>
      <c r="C16" s="33"/>
      <c r="D16" s="33"/>
      <c r="E16" s="33"/>
      <c r="F16" s="33"/>
    </row>
    <row r="17" spans="1:6" ht="15" x14ac:dyDescent="0.25">
      <c r="A17" s="49" t="s">
        <v>531</v>
      </c>
      <c r="B17" s="33"/>
      <c r="C17" s="33"/>
      <c r="D17" s="33"/>
      <c r="E17" s="33"/>
      <c r="F17" s="33"/>
    </row>
    <row r="18" spans="1:6" ht="15" x14ac:dyDescent="0.25">
      <c r="A18" s="32" t="s">
        <v>533</v>
      </c>
      <c r="B18" s="74"/>
      <c r="C18" s="33"/>
      <c r="D18" s="33"/>
      <c r="E18" s="33"/>
      <c r="F18" s="33"/>
    </row>
    <row r="19" spans="1:6" ht="15" x14ac:dyDescent="0.25">
      <c r="A19" s="32" t="s">
        <v>534</v>
      </c>
      <c r="B19" s="33"/>
      <c r="C19" s="33"/>
      <c r="D19" s="33"/>
      <c r="E19" s="33"/>
      <c r="F19" s="33"/>
    </row>
    <row r="20" spans="1:6" ht="30" x14ac:dyDescent="0.25">
      <c r="A20" s="32" t="s">
        <v>535</v>
      </c>
      <c r="B20" s="75"/>
      <c r="C20" s="75"/>
      <c r="D20" s="75"/>
      <c r="E20" s="75"/>
      <c r="F20" s="75"/>
    </row>
    <row r="21" spans="1:6" ht="30" x14ac:dyDescent="0.25">
      <c r="A21" s="32" t="s">
        <v>536</v>
      </c>
      <c r="B21" s="75"/>
      <c r="C21" s="75"/>
      <c r="D21" s="75"/>
      <c r="E21" s="75"/>
      <c r="F21" s="75"/>
    </row>
    <row r="22" spans="1:6" ht="30" x14ac:dyDescent="0.25">
      <c r="A22" s="32" t="s">
        <v>537</v>
      </c>
      <c r="B22" s="75"/>
      <c r="C22" s="75"/>
      <c r="D22" s="75"/>
      <c r="E22" s="75"/>
      <c r="F22" s="75"/>
    </row>
    <row r="23" spans="1:6" ht="15" x14ac:dyDescent="0.25">
      <c r="A23" s="32" t="s">
        <v>538</v>
      </c>
      <c r="B23" s="75"/>
      <c r="C23" s="75"/>
      <c r="D23" s="75"/>
      <c r="E23" s="75"/>
      <c r="F23" s="75"/>
    </row>
    <row r="24" spans="1:6" ht="15" x14ac:dyDescent="0.25">
      <c r="A24" s="32" t="s">
        <v>539</v>
      </c>
      <c r="B24" s="76"/>
      <c r="C24" s="33"/>
      <c r="D24" s="33"/>
      <c r="E24" s="33"/>
      <c r="F24" s="33"/>
    </row>
    <row r="25" spans="1:6" ht="15" x14ac:dyDescent="0.25">
      <c r="A25" s="32" t="s">
        <v>540</v>
      </c>
      <c r="B25" s="76"/>
      <c r="C25" s="33"/>
      <c r="D25" s="33"/>
      <c r="E25" s="33"/>
      <c r="F25" s="33"/>
    </row>
    <row r="26" spans="1:6" ht="15" x14ac:dyDescent="0.25">
      <c r="A26" s="40"/>
      <c r="B26" s="24"/>
      <c r="C26" s="24"/>
      <c r="D26" s="24"/>
      <c r="E26" s="24"/>
      <c r="F26" s="24"/>
    </row>
    <row r="27" spans="1:6" ht="15" x14ac:dyDescent="0.25">
      <c r="A27" s="8" t="s">
        <v>541</v>
      </c>
      <c r="B27" s="24"/>
      <c r="C27" s="24"/>
      <c r="D27" s="24"/>
      <c r="E27" s="24"/>
      <c r="F27" s="24"/>
    </row>
    <row r="28" spans="1:6" ht="15" x14ac:dyDescent="0.25">
      <c r="A28" s="32" t="s">
        <v>542</v>
      </c>
      <c r="B28" s="33"/>
      <c r="C28" s="33"/>
      <c r="D28" s="33"/>
      <c r="E28" s="33"/>
      <c r="F28" s="33"/>
    </row>
    <row r="29" spans="1:6" ht="15" x14ac:dyDescent="0.25">
      <c r="A29" s="40"/>
      <c r="B29" s="24"/>
      <c r="C29" s="24"/>
      <c r="D29" s="24"/>
      <c r="E29" s="24"/>
      <c r="F29" s="24"/>
    </row>
    <row r="30" spans="1:6" ht="15" x14ac:dyDescent="0.25">
      <c r="A30" s="8" t="s">
        <v>543</v>
      </c>
      <c r="B30" s="24"/>
      <c r="C30" s="24"/>
      <c r="D30" s="24"/>
      <c r="E30" s="24"/>
      <c r="F30" s="24"/>
    </row>
    <row r="31" spans="1:6" ht="15" x14ac:dyDescent="0.25">
      <c r="A31" s="32" t="s">
        <v>528</v>
      </c>
      <c r="B31" s="33"/>
      <c r="C31" s="33"/>
      <c r="D31" s="33"/>
      <c r="E31" s="33"/>
      <c r="F31" s="33"/>
    </row>
    <row r="32" spans="1:6" ht="15" x14ac:dyDescent="0.25">
      <c r="A32" s="32" t="s">
        <v>532</v>
      </c>
      <c r="B32" s="33"/>
      <c r="C32" s="33"/>
      <c r="D32" s="33"/>
      <c r="E32" s="33"/>
      <c r="F32" s="33"/>
    </row>
    <row r="33" spans="1:6" ht="15" x14ac:dyDescent="0.25">
      <c r="A33" s="32" t="s">
        <v>544</v>
      </c>
      <c r="B33" s="33"/>
      <c r="C33" s="33"/>
      <c r="D33" s="33"/>
      <c r="E33" s="33"/>
      <c r="F33" s="33"/>
    </row>
    <row r="34" spans="1:6" ht="15" x14ac:dyDescent="0.25">
      <c r="A34" s="40"/>
      <c r="B34" s="24"/>
      <c r="C34" s="24"/>
      <c r="D34" s="24"/>
      <c r="E34" s="24"/>
      <c r="F34" s="24"/>
    </row>
    <row r="35" spans="1:6" ht="15" x14ac:dyDescent="0.25">
      <c r="A35" s="8" t="s">
        <v>545</v>
      </c>
      <c r="B35" s="24"/>
      <c r="C35" s="24"/>
      <c r="D35" s="24"/>
      <c r="E35" s="24"/>
      <c r="F35" s="24"/>
    </row>
    <row r="36" spans="1:6" ht="15" x14ac:dyDescent="0.25">
      <c r="A36" s="32" t="s">
        <v>546</v>
      </c>
      <c r="B36" s="33"/>
      <c r="C36" s="33"/>
      <c r="D36" s="33"/>
      <c r="E36" s="33"/>
      <c r="F36" s="33"/>
    </row>
    <row r="37" spans="1:6" ht="15" x14ac:dyDescent="0.25">
      <c r="A37" s="32" t="s">
        <v>547</v>
      </c>
      <c r="B37" s="33"/>
      <c r="C37" s="33"/>
      <c r="D37" s="33"/>
      <c r="E37" s="33"/>
      <c r="F37" s="33"/>
    </row>
    <row r="38" spans="1:6" ht="15" x14ac:dyDescent="0.25">
      <c r="A38" s="32" t="s">
        <v>548</v>
      </c>
      <c r="B38" s="76"/>
      <c r="C38" s="33"/>
      <c r="D38" s="33"/>
      <c r="E38" s="33"/>
      <c r="F38" s="33"/>
    </row>
    <row r="39" spans="1:6" ht="15" x14ac:dyDescent="0.25">
      <c r="A39" s="40"/>
      <c r="B39" s="24"/>
      <c r="C39" s="24"/>
      <c r="D39" s="24"/>
      <c r="E39" s="24"/>
      <c r="F39" s="24"/>
    </row>
    <row r="40" spans="1:6" ht="15" x14ac:dyDescent="0.25">
      <c r="A40" s="8" t="s">
        <v>549</v>
      </c>
      <c r="B40" s="33"/>
      <c r="C40" s="33"/>
      <c r="D40" s="33"/>
      <c r="E40" s="33"/>
      <c r="F40" s="33"/>
    </row>
    <row r="41" spans="1:6" ht="15" x14ac:dyDescent="0.25">
      <c r="A41" s="40"/>
      <c r="B41" s="24"/>
      <c r="C41" s="24"/>
      <c r="D41" s="24"/>
      <c r="E41" s="24"/>
      <c r="F41" s="24"/>
    </row>
    <row r="42" spans="1:6" ht="15" x14ac:dyDescent="0.25">
      <c r="A42" s="8" t="s">
        <v>550</v>
      </c>
      <c r="B42" s="24"/>
      <c r="C42" s="24"/>
      <c r="D42" s="24"/>
      <c r="E42" s="24"/>
      <c r="F42" s="24"/>
    </row>
    <row r="43" spans="1:6" ht="15" x14ac:dyDescent="0.25">
      <c r="A43" s="32" t="s">
        <v>551</v>
      </c>
      <c r="B43" s="33"/>
      <c r="C43" s="33"/>
      <c r="D43" s="33"/>
      <c r="E43" s="33"/>
      <c r="F43" s="33"/>
    </row>
    <row r="44" spans="1:6" ht="15" x14ac:dyDescent="0.25">
      <c r="A44" s="32" t="s">
        <v>552</v>
      </c>
      <c r="B44" s="33"/>
      <c r="C44" s="33"/>
      <c r="D44" s="33"/>
      <c r="E44" s="33"/>
      <c r="F44" s="33"/>
    </row>
    <row r="45" spans="1:6" ht="15" x14ac:dyDescent="0.25">
      <c r="A45" s="32" t="s">
        <v>553</v>
      </c>
      <c r="B45" s="33"/>
      <c r="C45" s="33"/>
      <c r="D45" s="33"/>
      <c r="E45" s="33"/>
      <c r="F45" s="33"/>
    </row>
    <row r="46" spans="1:6" ht="15" x14ac:dyDescent="0.25">
      <c r="A46" s="40"/>
      <c r="B46" s="24"/>
      <c r="C46" s="24"/>
      <c r="D46" s="24"/>
      <c r="E46" s="24"/>
      <c r="F46" s="24"/>
    </row>
    <row r="47" spans="1:6" ht="30" x14ac:dyDescent="0.25">
      <c r="A47" s="8" t="s">
        <v>554</v>
      </c>
      <c r="B47" s="24"/>
      <c r="C47" s="24"/>
      <c r="D47" s="24"/>
      <c r="E47" s="24"/>
      <c r="F47" s="24"/>
    </row>
    <row r="48" spans="1:6" ht="15" x14ac:dyDescent="0.25">
      <c r="A48" s="32" t="s">
        <v>552</v>
      </c>
      <c r="B48" s="75"/>
      <c r="C48" s="75"/>
      <c r="D48" s="75"/>
      <c r="E48" s="75"/>
      <c r="F48" s="75"/>
    </row>
    <row r="49" spans="1:6" ht="15" x14ac:dyDescent="0.25">
      <c r="A49" s="32" t="s">
        <v>553</v>
      </c>
      <c r="B49" s="75"/>
      <c r="C49" s="75"/>
      <c r="D49" s="75"/>
      <c r="E49" s="75"/>
      <c r="F49" s="75"/>
    </row>
    <row r="50" spans="1:6" ht="15" x14ac:dyDescent="0.25">
      <c r="A50" s="40"/>
      <c r="B50" s="24"/>
      <c r="C50" s="24"/>
      <c r="D50" s="24"/>
      <c r="E50" s="24"/>
      <c r="F50" s="24"/>
    </row>
    <row r="51" spans="1:6" ht="15" x14ac:dyDescent="0.25">
      <c r="A51" s="8" t="s">
        <v>555</v>
      </c>
      <c r="B51" s="24"/>
      <c r="C51" s="24"/>
      <c r="D51" s="24"/>
      <c r="E51" s="24"/>
      <c r="F51" s="24"/>
    </row>
    <row r="52" spans="1:6" ht="15" x14ac:dyDescent="0.25">
      <c r="A52" s="32" t="s">
        <v>552</v>
      </c>
      <c r="B52" s="33"/>
      <c r="C52" s="33"/>
      <c r="D52" s="33"/>
      <c r="E52" s="33"/>
      <c r="F52" s="33"/>
    </row>
    <row r="53" spans="1:6" ht="15" x14ac:dyDescent="0.25">
      <c r="A53" s="32" t="s">
        <v>553</v>
      </c>
      <c r="B53" s="33"/>
      <c r="C53" s="33"/>
      <c r="D53" s="33"/>
      <c r="E53" s="33"/>
      <c r="F53" s="33"/>
    </row>
    <row r="54" spans="1:6" ht="15" x14ac:dyDescent="0.25">
      <c r="A54" s="32" t="s">
        <v>556</v>
      </c>
      <c r="B54" s="33"/>
      <c r="C54" s="33"/>
      <c r="D54" s="33"/>
      <c r="E54" s="33"/>
      <c r="F54" s="33"/>
    </row>
    <row r="55" spans="1:6" ht="15" x14ac:dyDescent="0.25">
      <c r="A55" s="40"/>
      <c r="B55" s="24"/>
      <c r="C55" s="24"/>
      <c r="D55" s="24"/>
      <c r="E55" s="24"/>
      <c r="F55" s="24"/>
    </row>
    <row r="56" spans="1:6" ht="44.25" customHeight="1" x14ac:dyDescent="0.25">
      <c r="A56" s="8" t="s">
        <v>557</v>
      </c>
      <c r="B56" s="24"/>
      <c r="C56" s="24"/>
      <c r="D56" s="24"/>
      <c r="E56" s="24"/>
      <c r="F56" s="24"/>
    </row>
    <row r="57" spans="1:6" ht="20.100000000000001" customHeight="1" x14ac:dyDescent="0.25">
      <c r="A57" s="32" t="s">
        <v>552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553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4"/>
      <c r="C59" s="24"/>
      <c r="D59" s="24"/>
      <c r="E59" s="24"/>
      <c r="F59" s="24"/>
    </row>
    <row r="60" spans="1:6" ht="20.100000000000001" customHeight="1" x14ac:dyDescent="0.25">
      <c r="A60" s="8" t="s">
        <v>558</v>
      </c>
      <c r="B60" s="24"/>
      <c r="C60" s="24"/>
      <c r="D60" s="24"/>
      <c r="E60" s="24"/>
      <c r="F60" s="24"/>
    </row>
    <row r="61" spans="1:6" ht="20.100000000000001" customHeight="1" x14ac:dyDescent="0.25">
      <c r="A61" s="32" t="s">
        <v>559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560</v>
      </c>
      <c r="B62" s="76"/>
      <c r="C62" s="33"/>
      <c r="D62" s="33"/>
      <c r="E62" s="33"/>
      <c r="F62" s="33"/>
    </row>
    <row r="63" spans="1:6" ht="20.100000000000001" customHeight="1" x14ac:dyDescent="0.25">
      <c r="A63" s="40"/>
      <c r="B63" s="24"/>
      <c r="C63" s="24"/>
      <c r="D63" s="24"/>
      <c r="E63" s="24"/>
      <c r="F63" s="24"/>
    </row>
    <row r="64" spans="1:6" ht="20.100000000000001" customHeight="1" x14ac:dyDescent="0.25">
      <c r="A64" s="8" t="s">
        <v>561</v>
      </c>
      <c r="B64" s="24"/>
      <c r="C64" s="24"/>
      <c r="D64" s="24"/>
      <c r="E64" s="24"/>
      <c r="F64" s="24"/>
    </row>
    <row r="65" spans="1:6" ht="20.100000000000001" customHeight="1" x14ac:dyDescent="0.25">
      <c r="A65" s="32" t="s">
        <v>562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563</v>
      </c>
      <c r="B66" s="33"/>
      <c r="C66" s="33"/>
      <c r="D66" s="33"/>
      <c r="E66" s="33"/>
      <c r="F66" s="33"/>
    </row>
    <row r="67" spans="1:6" ht="20.100000000000001" customHeight="1" x14ac:dyDescent="0.25">
      <c r="A67" s="72"/>
      <c r="B67" s="29"/>
      <c r="C67" s="29"/>
      <c r="D67" s="29"/>
      <c r="E67" s="29"/>
      <c r="F67" s="2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13" zoomScale="94" zoomScaleNormal="110" workbookViewId="0">
      <selection sqref="A1:XFD1048576"/>
    </sheetView>
  </sheetViews>
  <sheetFormatPr baseColWidth="10" defaultColWidth="11" defaultRowHeight="15" x14ac:dyDescent="0.25"/>
  <cols>
    <col min="1" max="1" width="58" style="132" bestFit="1" customWidth="1"/>
    <col min="2" max="2" width="23.140625" style="132" customWidth="1"/>
    <col min="3" max="4" width="15.7109375" style="132" customWidth="1"/>
    <col min="5" max="5" width="19" style="132" customWidth="1"/>
    <col min="6" max="6" width="20.7109375" style="132" customWidth="1"/>
    <col min="7" max="7" width="15.7109375" style="132" customWidth="1"/>
    <col min="8" max="8" width="22.28515625" style="132" customWidth="1"/>
    <col min="9" max="16384" width="11" style="132"/>
  </cols>
  <sheetData>
    <row r="1" spans="1:8" ht="40.9" customHeight="1" x14ac:dyDescent="0.25">
      <c r="A1" s="133" t="s">
        <v>124</v>
      </c>
      <c r="B1" s="134"/>
      <c r="C1" s="134"/>
      <c r="D1" s="134"/>
      <c r="E1" s="134"/>
      <c r="F1" s="134"/>
      <c r="G1" s="134"/>
      <c r="H1" s="135"/>
    </row>
    <row r="2" spans="1:8" x14ac:dyDescent="0.25">
      <c r="A2" s="136" t="str">
        <f>'Formato 1'!A2</f>
        <v>SISTEMA PARA EL DESARROLLO INTEGRAL DE LA FAMILIA DEL MUNICIPIO DE TIERRA BLANCA GTO. (a)</v>
      </c>
      <c r="B2" s="117"/>
      <c r="C2" s="117"/>
      <c r="D2" s="117"/>
      <c r="E2" s="117"/>
      <c r="F2" s="117"/>
      <c r="G2" s="117"/>
      <c r="H2" s="118"/>
    </row>
    <row r="3" spans="1:8" ht="15" customHeight="1" x14ac:dyDescent="0.25">
      <c r="A3" s="137" t="s">
        <v>125</v>
      </c>
      <c r="B3" s="119"/>
      <c r="C3" s="119"/>
      <c r="D3" s="119"/>
      <c r="E3" s="119"/>
      <c r="F3" s="119"/>
      <c r="G3" s="119"/>
      <c r="H3" s="120"/>
    </row>
    <row r="4" spans="1:8" ht="15" customHeight="1" x14ac:dyDescent="0.25">
      <c r="A4" s="137" t="str">
        <f>'Formato 3'!A4</f>
        <v>Del 1 de Enero al 30 de Septiembre de 2023 (b)</v>
      </c>
      <c r="B4" s="119"/>
      <c r="C4" s="119"/>
      <c r="D4" s="119"/>
      <c r="E4" s="119"/>
      <c r="F4" s="119"/>
      <c r="G4" s="119"/>
      <c r="H4" s="120"/>
    </row>
    <row r="5" spans="1:8" x14ac:dyDescent="0.25">
      <c r="A5" s="138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158" t="s">
        <v>126</v>
      </c>
      <c r="B6" s="159" t="s">
        <v>127</v>
      </c>
      <c r="C6" s="158" t="s">
        <v>128</v>
      </c>
      <c r="D6" s="158" t="s">
        <v>129</v>
      </c>
      <c r="E6" s="158" t="s">
        <v>130</v>
      </c>
      <c r="F6" s="158" t="s">
        <v>131</v>
      </c>
      <c r="G6" s="158" t="s">
        <v>132</v>
      </c>
      <c r="H6" s="124" t="s">
        <v>133</v>
      </c>
    </row>
    <row r="7" spans="1:8" x14ac:dyDescent="0.25">
      <c r="A7" s="160"/>
      <c r="B7" s="161"/>
      <c r="C7" s="161"/>
      <c r="D7" s="161"/>
      <c r="E7" s="161"/>
      <c r="F7" s="161"/>
      <c r="G7" s="161"/>
      <c r="H7" s="161"/>
    </row>
    <row r="8" spans="1:8" x14ac:dyDescent="0.25">
      <c r="A8" s="162" t="s">
        <v>134</v>
      </c>
      <c r="B8" s="23">
        <f t="shared" ref="B8:H8" si="0">B9+B13</f>
        <v>0</v>
      </c>
      <c r="C8" s="23">
        <f t="shared" si="0"/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  <c r="H8" s="23">
        <f t="shared" si="0"/>
        <v>0</v>
      </c>
    </row>
    <row r="9" spans="1:8" ht="15.75" customHeight="1" x14ac:dyDescent="0.25">
      <c r="A9" s="163" t="s">
        <v>135</v>
      </c>
      <c r="B9" s="148">
        <f t="shared" ref="B9:H9" si="1">SUM(B10:B12)</f>
        <v>0</v>
      </c>
      <c r="C9" s="148">
        <f t="shared" si="1"/>
        <v>0</v>
      </c>
      <c r="D9" s="148">
        <f t="shared" si="1"/>
        <v>0</v>
      </c>
      <c r="E9" s="148">
        <f t="shared" si="1"/>
        <v>0</v>
      </c>
      <c r="F9" s="148">
        <f t="shared" si="1"/>
        <v>0</v>
      </c>
      <c r="G9" s="148">
        <f t="shared" si="1"/>
        <v>0</v>
      </c>
      <c r="H9" s="148">
        <f t="shared" si="1"/>
        <v>0</v>
      </c>
    </row>
    <row r="10" spans="1:8" ht="17.25" customHeight="1" x14ac:dyDescent="0.25">
      <c r="A10" s="164" t="s">
        <v>136</v>
      </c>
      <c r="B10" s="165">
        <v>0</v>
      </c>
      <c r="C10" s="148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</row>
    <row r="11" spans="1:8" x14ac:dyDescent="0.25">
      <c r="A11" s="164" t="s">
        <v>137</v>
      </c>
      <c r="B11" s="165">
        <v>0</v>
      </c>
      <c r="C11" s="148">
        <v>0</v>
      </c>
      <c r="D11" s="165">
        <v>0</v>
      </c>
      <c r="E11" s="165">
        <v>0</v>
      </c>
      <c r="F11" s="165">
        <v>0</v>
      </c>
      <c r="G11" s="148">
        <v>0</v>
      </c>
      <c r="H11" s="148">
        <v>0</v>
      </c>
    </row>
    <row r="12" spans="1:8" ht="16.5" customHeight="1" x14ac:dyDescent="0.25">
      <c r="A12" s="164" t="s">
        <v>138</v>
      </c>
      <c r="B12" s="165">
        <v>0</v>
      </c>
      <c r="C12" s="148">
        <v>0</v>
      </c>
      <c r="D12" s="165">
        <v>0</v>
      </c>
      <c r="E12" s="165">
        <v>0</v>
      </c>
      <c r="F12" s="165">
        <v>0</v>
      </c>
      <c r="G12" s="148">
        <v>0</v>
      </c>
      <c r="H12" s="148">
        <v>0</v>
      </c>
    </row>
    <row r="13" spans="1:8" x14ac:dyDescent="0.25">
      <c r="A13" s="163" t="s">
        <v>139</v>
      </c>
      <c r="B13" s="148">
        <f t="shared" ref="B13:H13" si="2">SUM(B14:B16)</f>
        <v>0</v>
      </c>
      <c r="C13" s="148">
        <f t="shared" si="2"/>
        <v>0</v>
      </c>
      <c r="D13" s="148">
        <f t="shared" si="2"/>
        <v>0</v>
      </c>
      <c r="E13" s="148">
        <f t="shared" si="2"/>
        <v>0</v>
      </c>
      <c r="F13" s="148">
        <f t="shared" si="2"/>
        <v>0</v>
      </c>
      <c r="G13" s="148">
        <f t="shared" si="2"/>
        <v>0</v>
      </c>
      <c r="H13" s="148">
        <f t="shared" si="2"/>
        <v>0</v>
      </c>
    </row>
    <row r="14" spans="1:8" x14ac:dyDescent="0.25">
      <c r="A14" s="164" t="s">
        <v>140</v>
      </c>
      <c r="B14" s="165">
        <v>0</v>
      </c>
      <c r="C14" s="148">
        <v>0</v>
      </c>
      <c r="D14" s="165">
        <v>0</v>
      </c>
      <c r="E14" s="165">
        <v>0</v>
      </c>
      <c r="F14" s="165">
        <v>0</v>
      </c>
      <c r="G14" s="148">
        <v>0</v>
      </c>
      <c r="H14" s="148">
        <v>0</v>
      </c>
    </row>
    <row r="15" spans="1:8" ht="15" customHeight="1" x14ac:dyDescent="0.25">
      <c r="A15" s="164" t="s">
        <v>141</v>
      </c>
      <c r="B15" s="165">
        <v>0</v>
      </c>
      <c r="C15" s="148">
        <v>0</v>
      </c>
      <c r="D15" s="165">
        <v>0</v>
      </c>
      <c r="E15" s="165">
        <v>0</v>
      </c>
      <c r="F15" s="165">
        <v>0</v>
      </c>
      <c r="G15" s="148">
        <v>0</v>
      </c>
      <c r="H15" s="148">
        <v>0</v>
      </c>
    </row>
    <row r="16" spans="1:8" x14ac:dyDescent="0.25">
      <c r="A16" s="164" t="s">
        <v>142</v>
      </c>
      <c r="B16" s="165">
        <v>0</v>
      </c>
      <c r="C16" s="148">
        <v>0</v>
      </c>
      <c r="D16" s="165">
        <v>0</v>
      </c>
      <c r="E16" s="165">
        <v>0</v>
      </c>
      <c r="F16" s="165">
        <v>0</v>
      </c>
      <c r="G16" s="148">
        <v>0</v>
      </c>
      <c r="H16" s="148">
        <v>0</v>
      </c>
    </row>
    <row r="17" spans="1:8" x14ac:dyDescent="0.25">
      <c r="A17" s="166"/>
      <c r="B17" s="155"/>
      <c r="C17" s="155"/>
      <c r="D17" s="155"/>
      <c r="E17" s="155"/>
      <c r="F17" s="155"/>
      <c r="G17" s="155"/>
      <c r="H17" s="155"/>
    </row>
    <row r="18" spans="1:8" x14ac:dyDescent="0.25">
      <c r="A18" s="162" t="s">
        <v>143</v>
      </c>
      <c r="B18" s="167">
        <v>775777.35</v>
      </c>
      <c r="C18" s="168"/>
      <c r="D18" s="168"/>
      <c r="E18" s="168"/>
      <c r="F18" s="167">
        <v>714052.26</v>
      </c>
      <c r="G18" s="168"/>
      <c r="H18" s="168"/>
    </row>
    <row r="19" spans="1:8" ht="16.5" customHeight="1" x14ac:dyDescent="0.25">
      <c r="A19" s="166"/>
      <c r="B19" s="155"/>
      <c r="C19" s="155"/>
      <c r="D19" s="155"/>
      <c r="E19" s="155"/>
      <c r="F19" s="155"/>
      <c r="G19" s="155"/>
      <c r="H19" s="155"/>
    </row>
    <row r="20" spans="1:8" ht="14.45" customHeight="1" x14ac:dyDescent="0.25">
      <c r="A20" s="162" t="s">
        <v>144</v>
      </c>
      <c r="B20" s="23">
        <f t="shared" ref="B20:H20" si="3">B8+B18</f>
        <v>775777.35</v>
      </c>
      <c r="C20" s="23">
        <f t="shared" si="3"/>
        <v>0</v>
      </c>
      <c r="D20" s="23">
        <f t="shared" si="3"/>
        <v>0</v>
      </c>
      <c r="E20" s="23">
        <f t="shared" si="3"/>
        <v>0</v>
      </c>
      <c r="F20" s="23">
        <f t="shared" si="3"/>
        <v>714052.26</v>
      </c>
      <c r="G20" s="23">
        <f t="shared" si="3"/>
        <v>0</v>
      </c>
      <c r="H20" s="23">
        <f t="shared" si="3"/>
        <v>0</v>
      </c>
    </row>
    <row r="21" spans="1:8" ht="16.5" customHeight="1" x14ac:dyDescent="0.25">
      <c r="A21" s="166"/>
      <c r="B21" s="146"/>
      <c r="C21" s="146"/>
      <c r="D21" s="146"/>
      <c r="E21" s="146"/>
      <c r="F21" s="146"/>
      <c r="G21" s="146"/>
      <c r="H21" s="146"/>
    </row>
    <row r="22" spans="1:8" ht="16.5" customHeight="1" x14ac:dyDescent="0.25">
      <c r="A22" s="162" t="s">
        <v>145</v>
      </c>
      <c r="B22" s="23">
        <f>SUM(B23:B25)</f>
        <v>0</v>
      </c>
      <c r="C22" s="23">
        <f t="shared" ref="C22:H22" si="4">SUM(C23:C25)</f>
        <v>0</v>
      </c>
      <c r="D22" s="23">
        <f t="shared" si="4"/>
        <v>0</v>
      </c>
      <c r="E22" s="23">
        <f t="shared" si="4"/>
        <v>0</v>
      </c>
      <c r="F22" s="23">
        <f t="shared" si="4"/>
        <v>0</v>
      </c>
      <c r="G22" s="23">
        <f t="shared" si="4"/>
        <v>0</v>
      </c>
      <c r="H22" s="23">
        <f t="shared" si="4"/>
        <v>0</v>
      </c>
    </row>
    <row r="23" spans="1:8" ht="15" customHeight="1" x14ac:dyDescent="0.25">
      <c r="A23" s="169" t="s">
        <v>146</v>
      </c>
      <c r="B23" s="148">
        <v>0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0</v>
      </c>
    </row>
    <row r="24" spans="1:8" ht="15" customHeight="1" x14ac:dyDescent="0.25">
      <c r="A24" s="169" t="s">
        <v>147</v>
      </c>
      <c r="B24" s="148">
        <v>0</v>
      </c>
      <c r="C24" s="148">
        <v>0</v>
      </c>
      <c r="D24" s="148">
        <v>0</v>
      </c>
      <c r="E24" s="148">
        <v>0</v>
      </c>
      <c r="F24" s="148">
        <v>0</v>
      </c>
      <c r="G24" s="148">
        <v>0</v>
      </c>
      <c r="H24" s="148">
        <v>0</v>
      </c>
    </row>
    <row r="25" spans="1:8" x14ac:dyDescent="0.25">
      <c r="A25" s="169" t="s">
        <v>148</v>
      </c>
      <c r="B25" s="148">
        <v>0</v>
      </c>
      <c r="C25" s="148">
        <v>0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</row>
    <row r="26" spans="1:8" ht="16.5" customHeight="1" x14ac:dyDescent="0.25">
      <c r="A26" s="170"/>
      <c r="B26" s="146"/>
      <c r="C26" s="146"/>
      <c r="D26" s="146"/>
      <c r="E26" s="146"/>
      <c r="F26" s="146"/>
      <c r="G26" s="146"/>
      <c r="H26" s="146"/>
    </row>
    <row r="27" spans="1:8" ht="16.5" customHeight="1" x14ac:dyDescent="0.25">
      <c r="A27" s="162" t="s">
        <v>149</v>
      </c>
      <c r="B27" s="23">
        <f>SUM(B28:B30)</f>
        <v>0</v>
      </c>
      <c r="C27" s="23">
        <f t="shared" ref="C27:H27" si="5">SUM(C28:C30)</f>
        <v>0</v>
      </c>
      <c r="D27" s="23">
        <f t="shared" si="5"/>
        <v>0</v>
      </c>
      <c r="E27" s="23">
        <f t="shared" si="5"/>
        <v>0</v>
      </c>
      <c r="F27" s="23">
        <f t="shared" si="5"/>
        <v>0</v>
      </c>
      <c r="G27" s="23">
        <f t="shared" si="5"/>
        <v>0</v>
      </c>
      <c r="H27" s="23">
        <f t="shared" si="5"/>
        <v>0</v>
      </c>
    </row>
    <row r="28" spans="1:8" ht="15" customHeight="1" x14ac:dyDescent="0.25">
      <c r="A28" s="169" t="s">
        <v>150</v>
      </c>
      <c r="B28" s="148">
        <v>0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0</v>
      </c>
    </row>
    <row r="29" spans="1:8" ht="15" customHeight="1" x14ac:dyDescent="0.25">
      <c r="A29" s="169" t="s">
        <v>151</v>
      </c>
      <c r="B29" s="148">
        <v>0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</row>
    <row r="30" spans="1:8" ht="15.75" customHeight="1" x14ac:dyDescent="0.25">
      <c r="A30" s="169" t="s">
        <v>152</v>
      </c>
      <c r="B30" s="148">
        <v>0</v>
      </c>
      <c r="C30" s="148">
        <v>0</v>
      </c>
      <c r="D30" s="148">
        <v>0</v>
      </c>
      <c r="E30" s="148">
        <v>0</v>
      </c>
      <c r="F30" s="148">
        <v>0</v>
      </c>
      <c r="G30" s="148">
        <v>0</v>
      </c>
      <c r="H30" s="148">
        <v>0</v>
      </c>
    </row>
    <row r="31" spans="1:8" ht="15" customHeight="1" x14ac:dyDescent="0.25">
      <c r="A31" s="171" t="s">
        <v>153</v>
      </c>
      <c r="B31" s="156"/>
      <c r="C31" s="156"/>
      <c r="D31" s="156"/>
      <c r="E31" s="156"/>
      <c r="F31" s="156"/>
      <c r="G31" s="156"/>
      <c r="H31" s="156"/>
    </row>
    <row r="32" spans="1:8" x14ac:dyDescent="0.25">
      <c r="A32" s="172"/>
    </row>
    <row r="33" spans="1:8" ht="14.45" customHeight="1" x14ac:dyDescent="0.25">
      <c r="A33" s="173" t="s">
        <v>154</v>
      </c>
      <c r="B33" s="173"/>
      <c r="C33" s="173"/>
      <c r="D33" s="173"/>
      <c r="E33" s="173"/>
      <c r="F33" s="173"/>
      <c r="G33" s="173"/>
      <c r="H33" s="173"/>
    </row>
    <row r="34" spans="1:8" ht="14.45" customHeight="1" x14ac:dyDescent="0.25">
      <c r="A34" s="173"/>
      <c r="B34" s="173"/>
      <c r="C34" s="173"/>
      <c r="D34" s="173"/>
      <c r="E34" s="173"/>
      <c r="F34" s="173"/>
      <c r="G34" s="173"/>
      <c r="H34" s="173"/>
    </row>
    <row r="35" spans="1:8" ht="14.45" customHeight="1" x14ac:dyDescent="0.25">
      <c r="A35" s="173"/>
      <c r="B35" s="173"/>
      <c r="C35" s="173"/>
      <c r="D35" s="173"/>
      <c r="E35" s="173"/>
      <c r="F35" s="173"/>
      <c r="G35" s="173"/>
      <c r="H35" s="173"/>
    </row>
    <row r="36" spans="1:8" ht="14.45" customHeight="1" x14ac:dyDescent="0.25">
      <c r="A36" s="173"/>
      <c r="B36" s="173"/>
      <c r="C36" s="173"/>
      <c r="D36" s="173"/>
      <c r="E36" s="173"/>
      <c r="F36" s="173"/>
      <c r="G36" s="173"/>
      <c r="H36" s="173"/>
    </row>
    <row r="37" spans="1:8" ht="14.45" customHeight="1" x14ac:dyDescent="0.25">
      <c r="A37" s="173"/>
      <c r="B37" s="173"/>
      <c r="C37" s="173"/>
      <c r="D37" s="173"/>
      <c r="E37" s="173"/>
      <c r="F37" s="173"/>
      <c r="G37" s="173"/>
      <c r="H37" s="173"/>
    </row>
    <row r="38" spans="1:8" x14ac:dyDescent="0.25">
      <c r="A38" s="172"/>
    </row>
    <row r="39" spans="1:8" ht="45" x14ac:dyDescent="0.25">
      <c r="A39" s="158" t="s">
        <v>155</v>
      </c>
      <c r="B39" s="158" t="s">
        <v>156</v>
      </c>
      <c r="C39" s="158" t="s">
        <v>157</v>
      </c>
      <c r="D39" s="158" t="s">
        <v>158</v>
      </c>
      <c r="E39" s="158" t="s">
        <v>159</v>
      </c>
      <c r="F39" s="124" t="s">
        <v>160</v>
      </c>
    </row>
    <row r="40" spans="1:8" x14ac:dyDescent="0.25">
      <c r="A40" s="146"/>
      <c r="B40" s="155"/>
      <c r="C40" s="155"/>
      <c r="D40" s="155"/>
      <c r="E40" s="155"/>
      <c r="F40" s="155"/>
    </row>
    <row r="41" spans="1:8" x14ac:dyDescent="0.25">
      <c r="A41" s="162" t="s">
        <v>161</v>
      </c>
      <c r="B41" s="23">
        <f>SUM(B42:B44)</f>
        <v>0</v>
      </c>
      <c r="C41" s="23">
        <f t="shared" ref="C41:F41" si="6">SUM(C42:C44)</f>
        <v>0</v>
      </c>
      <c r="D41" s="23">
        <f t="shared" si="6"/>
        <v>0</v>
      </c>
      <c r="E41" s="23">
        <f t="shared" si="6"/>
        <v>0</v>
      </c>
      <c r="F41" s="23">
        <f t="shared" si="6"/>
        <v>0</v>
      </c>
    </row>
    <row r="42" spans="1:8" x14ac:dyDescent="0.25">
      <c r="A42" s="169" t="s">
        <v>162</v>
      </c>
      <c r="B42" s="148">
        <v>0</v>
      </c>
      <c r="C42" s="148">
        <v>0</v>
      </c>
      <c r="D42" s="148">
        <v>0</v>
      </c>
      <c r="E42" s="148">
        <v>0</v>
      </c>
      <c r="F42" s="148">
        <v>0</v>
      </c>
      <c r="G42" s="174"/>
    </row>
    <row r="43" spans="1:8" x14ac:dyDescent="0.25">
      <c r="A43" s="169" t="s">
        <v>163</v>
      </c>
      <c r="B43" s="148">
        <v>0</v>
      </c>
      <c r="C43" s="148">
        <v>0</v>
      </c>
      <c r="D43" s="148">
        <v>0</v>
      </c>
      <c r="E43" s="148">
        <v>0</v>
      </c>
      <c r="F43" s="148">
        <v>0</v>
      </c>
      <c r="G43" s="174"/>
    </row>
    <row r="44" spans="1:8" x14ac:dyDescent="0.25">
      <c r="A44" s="169" t="s">
        <v>164</v>
      </c>
      <c r="B44" s="148">
        <v>0</v>
      </c>
      <c r="C44" s="148">
        <v>0</v>
      </c>
      <c r="D44" s="148">
        <v>0</v>
      </c>
      <c r="E44" s="148">
        <v>0</v>
      </c>
      <c r="F44" s="148">
        <v>0</v>
      </c>
      <c r="G44" s="174"/>
    </row>
    <row r="45" spans="1:8" x14ac:dyDescent="0.25">
      <c r="A45" s="175" t="s">
        <v>153</v>
      </c>
      <c r="B45" s="156"/>
      <c r="C45" s="156"/>
      <c r="D45" s="156"/>
      <c r="E45" s="156"/>
      <c r="F45" s="1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B1" zoomScale="66" zoomScaleNormal="70" workbookViewId="0">
      <selection activeCell="E2" sqref="E1:K1048576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91" t="s">
        <v>165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 x14ac:dyDescent="0.25">
      <c r="A2" s="63" t="str">
        <f>'Formato 1'!A2</f>
        <v>SISTEMA PARA EL DESARROLLO INTEGRAL DE LA FAMILIA DEL MUNICIPIO DE TIERRA BLANCA GTO. (a)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x14ac:dyDescent="0.25">
      <c r="A3" s="66" t="s">
        <v>166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x14ac:dyDescent="0.25">
      <c r="A4" s="66" t="s">
        <v>566</v>
      </c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x14ac:dyDescent="0.25">
      <c r="A5" s="66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41.45" customHeight="1" x14ac:dyDescent="0.25">
      <c r="A6" s="4" t="s">
        <v>167</v>
      </c>
      <c r="B6" s="4" t="s">
        <v>168</v>
      </c>
      <c r="C6" s="4" t="s">
        <v>169</v>
      </c>
      <c r="D6" s="4" t="s">
        <v>170</v>
      </c>
      <c r="E6" s="4" t="s">
        <v>171</v>
      </c>
      <c r="F6" s="4" t="s">
        <v>172</v>
      </c>
      <c r="G6" s="4" t="s">
        <v>173</v>
      </c>
      <c r="H6" s="4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5">
      <c r="A8" s="2" t="s">
        <v>178</v>
      </c>
      <c r="B8" s="59"/>
      <c r="C8" s="59"/>
      <c r="D8" s="59"/>
      <c r="E8" s="5">
        <f>SUM(E9:E12)</f>
        <v>0</v>
      </c>
      <c r="F8" s="59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60" t="s">
        <v>179</v>
      </c>
      <c r="B9" s="61">
        <v>44927</v>
      </c>
      <c r="C9" s="61">
        <v>44927</v>
      </c>
      <c r="D9" s="61">
        <v>44927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</row>
    <row r="10" spans="1:11" x14ac:dyDescent="0.25">
      <c r="A10" s="60" t="s">
        <v>180</v>
      </c>
      <c r="B10" s="61">
        <v>44927</v>
      </c>
      <c r="C10" s="61">
        <v>44927</v>
      </c>
      <c r="D10" s="61">
        <v>44927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</row>
    <row r="11" spans="1:11" x14ac:dyDescent="0.25">
      <c r="A11" s="60" t="s">
        <v>181</v>
      </c>
      <c r="B11" s="61">
        <v>44927</v>
      </c>
      <c r="C11" s="61">
        <v>44927</v>
      </c>
      <c r="D11" s="61">
        <v>44927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</row>
    <row r="12" spans="1:11" x14ac:dyDescent="0.25">
      <c r="A12" s="60" t="s">
        <v>182</v>
      </c>
      <c r="B12" s="61">
        <v>44927</v>
      </c>
      <c r="C12" s="61">
        <v>44927</v>
      </c>
      <c r="D12" s="61">
        <v>44927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</row>
    <row r="13" spans="1:11" x14ac:dyDescent="0.25">
      <c r="A13" s="6" t="s">
        <v>153</v>
      </c>
      <c r="B13" s="62"/>
      <c r="C13" s="62"/>
      <c r="D13" s="62"/>
      <c r="E13" s="24"/>
      <c r="F13" s="24"/>
      <c r="G13" s="24"/>
      <c r="H13" s="24"/>
      <c r="I13" s="24"/>
      <c r="J13" s="24"/>
      <c r="K13" s="24"/>
    </row>
    <row r="14" spans="1:11" x14ac:dyDescent="0.25">
      <c r="A14" s="2" t="s">
        <v>183</v>
      </c>
      <c r="B14" s="59"/>
      <c r="C14" s="59"/>
      <c r="D14" s="59"/>
      <c r="E14" s="5">
        <f>SUM(E15:E18)</f>
        <v>0</v>
      </c>
      <c r="F14" s="59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60" t="s">
        <v>184</v>
      </c>
      <c r="B15" s="61">
        <v>44927</v>
      </c>
      <c r="C15" s="61">
        <v>44927</v>
      </c>
      <c r="D15" s="61">
        <v>44927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</row>
    <row r="16" spans="1:11" x14ac:dyDescent="0.25">
      <c r="A16" s="60" t="s">
        <v>185</v>
      </c>
      <c r="B16" s="61">
        <v>44927</v>
      </c>
      <c r="C16" s="61">
        <v>44927</v>
      </c>
      <c r="D16" s="61">
        <v>44927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</row>
    <row r="17" spans="1:11" x14ac:dyDescent="0.25">
      <c r="A17" s="60" t="s">
        <v>186</v>
      </c>
      <c r="B17" s="61">
        <v>44927</v>
      </c>
      <c r="C17" s="61">
        <v>44927</v>
      </c>
      <c r="D17" s="61">
        <v>44927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</row>
    <row r="18" spans="1:11" x14ac:dyDescent="0.25">
      <c r="A18" s="60" t="s">
        <v>187</v>
      </c>
      <c r="B18" s="61">
        <v>44927</v>
      </c>
      <c r="C18" s="61">
        <v>44927</v>
      </c>
      <c r="D18" s="61">
        <v>44927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</row>
    <row r="19" spans="1:11" x14ac:dyDescent="0.25">
      <c r="A19" s="6"/>
      <c r="B19" s="62"/>
      <c r="C19" s="62"/>
      <c r="D19" s="62"/>
      <c r="E19" s="24"/>
      <c r="F19" s="24"/>
      <c r="G19" s="24"/>
      <c r="H19" s="24"/>
      <c r="I19" s="24"/>
      <c r="J19" s="24"/>
      <c r="K19" s="24"/>
    </row>
    <row r="20" spans="1:11" x14ac:dyDescent="0.25">
      <c r="A20" s="2" t="s">
        <v>188</v>
      </c>
      <c r="B20" s="59"/>
      <c r="C20" s="59"/>
      <c r="D20" s="59"/>
      <c r="E20" s="5">
        <f>SUM(E8,E14)</f>
        <v>0</v>
      </c>
      <c r="F20" s="59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29"/>
      <c r="B21" s="28"/>
      <c r="C21" s="28"/>
      <c r="D21" s="28"/>
      <c r="E21" s="28"/>
      <c r="F21" s="28"/>
      <c r="G21" s="28"/>
      <c r="H21" s="28"/>
      <c r="I21" s="28"/>
      <c r="J21" s="28"/>
      <c r="K21" s="28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5" zoomScale="67" zoomScaleNormal="53" workbookViewId="0">
      <selection activeCell="B55" sqref="B1:D1048576"/>
    </sheetView>
  </sheetViews>
  <sheetFormatPr baseColWidth="10" defaultColWidth="11" defaultRowHeight="15" x14ac:dyDescent="0.25"/>
  <cols>
    <col min="1" max="1" width="102.42578125" customWidth="1"/>
    <col min="2" max="2" width="21.140625" style="132" bestFit="1" customWidth="1"/>
    <col min="3" max="3" width="22.5703125" style="132" bestFit="1" customWidth="1"/>
    <col min="4" max="4" width="22.7109375" style="132" bestFit="1" customWidth="1"/>
    <col min="5" max="5" width="3.28515625" customWidth="1"/>
  </cols>
  <sheetData>
    <row r="1" spans="1:4" ht="40.9" customHeight="1" x14ac:dyDescent="0.25">
      <c r="A1" s="91" t="s">
        <v>189</v>
      </c>
      <c r="B1" s="92"/>
      <c r="C1" s="92"/>
      <c r="D1" s="93"/>
    </row>
    <row r="2" spans="1:4" x14ac:dyDescent="0.25">
      <c r="A2" s="63" t="str">
        <f>'Formato 1'!A2</f>
        <v>SISTEMA PARA EL DESARROLLO INTEGRAL DE LA FAMILIA DEL MUNICIPIO DE TIERRA BLANCA GTO. (a)</v>
      </c>
      <c r="B2" s="117"/>
      <c r="C2" s="117"/>
      <c r="D2" s="118"/>
    </row>
    <row r="3" spans="1:4" x14ac:dyDescent="0.25">
      <c r="A3" s="66" t="s">
        <v>190</v>
      </c>
      <c r="B3" s="119"/>
      <c r="C3" s="119"/>
      <c r="D3" s="120"/>
    </row>
    <row r="4" spans="1:4" x14ac:dyDescent="0.25">
      <c r="A4" s="66" t="str">
        <f>'Formato 3'!A4</f>
        <v>Del 1 de Enero al 30 de Septiembre de 2023 (b)</v>
      </c>
      <c r="B4" s="119"/>
      <c r="C4" s="119"/>
      <c r="D4" s="120"/>
    </row>
    <row r="5" spans="1:4" x14ac:dyDescent="0.25">
      <c r="A5" s="69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7" t="s">
        <v>6</v>
      </c>
      <c r="B7" s="124" t="s">
        <v>191</v>
      </c>
      <c r="C7" s="124" t="s">
        <v>192</v>
      </c>
      <c r="D7" s="124" t="s">
        <v>193</v>
      </c>
    </row>
    <row r="8" spans="1:4" x14ac:dyDescent="0.25">
      <c r="A8" s="3" t="s">
        <v>194</v>
      </c>
      <c r="B8" s="177">
        <f>SUM(B9:B11)</f>
        <v>6143600</v>
      </c>
      <c r="C8" s="177">
        <f>SUM(C9:C11)</f>
        <v>4666529.99</v>
      </c>
      <c r="D8" s="177">
        <f>SUM(D9:D11)</f>
        <v>4666529.99</v>
      </c>
    </row>
    <row r="9" spans="1:4" x14ac:dyDescent="0.25">
      <c r="A9" s="31" t="s">
        <v>195</v>
      </c>
      <c r="B9" s="178">
        <v>6143600</v>
      </c>
      <c r="C9" s="178">
        <v>4666529.99</v>
      </c>
      <c r="D9" s="178">
        <v>4666529.99</v>
      </c>
    </row>
    <row r="10" spans="1:4" x14ac:dyDescent="0.25">
      <c r="A10" s="31" t="s">
        <v>196</v>
      </c>
      <c r="B10" s="178">
        <v>0</v>
      </c>
      <c r="C10" s="178">
        <v>0</v>
      </c>
      <c r="D10" s="178">
        <v>0</v>
      </c>
    </row>
    <row r="11" spans="1:4" x14ac:dyDescent="0.25">
      <c r="A11" s="31" t="s">
        <v>197</v>
      </c>
      <c r="B11" s="179">
        <f>B44</f>
        <v>0</v>
      </c>
      <c r="C11" s="179">
        <f>C44</f>
        <v>0</v>
      </c>
      <c r="D11" s="179">
        <f>D44</f>
        <v>0</v>
      </c>
    </row>
    <row r="12" spans="1:4" x14ac:dyDescent="0.25">
      <c r="A12" s="25"/>
      <c r="B12" s="155"/>
      <c r="C12" s="155"/>
      <c r="D12" s="155"/>
    </row>
    <row r="13" spans="1:4" x14ac:dyDescent="0.25">
      <c r="A13" s="3" t="s">
        <v>198</v>
      </c>
      <c r="B13" s="177">
        <f>B14+B15</f>
        <v>6143600</v>
      </c>
      <c r="C13" s="177">
        <f>C14+C15</f>
        <v>3702253.79</v>
      </c>
      <c r="D13" s="177">
        <f>D14+D15</f>
        <v>3702253.79</v>
      </c>
    </row>
    <row r="14" spans="1:4" x14ac:dyDescent="0.25">
      <c r="A14" s="31" t="s">
        <v>199</v>
      </c>
      <c r="B14" s="178">
        <v>6143600</v>
      </c>
      <c r="C14" s="178">
        <v>3702253.79</v>
      </c>
      <c r="D14" s="178">
        <v>3702253.79</v>
      </c>
    </row>
    <row r="15" spans="1:4" x14ac:dyDescent="0.25">
      <c r="A15" s="31" t="s">
        <v>200</v>
      </c>
      <c r="B15" s="178">
        <v>0</v>
      </c>
      <c r="C15" s="178">
        <v>0</v>
      </c>
      <c r="D15" s="178">
        <v>0</v>
      </c>
    </row>
    <row r="16" spans="1:4" x14ac:dyDescent="0.25">
      <c r="A16" s="25"/>
      <c r="B16" s="155"/>
      <c r="C16" s="155"/>
      <c r="D16" s="155"/>
    </row>
    <row r="17" spans="1:4" x14ac:dyDescent="0.25">
      <c r="A17" s="3" t="s">
        <v>201</v>
      </c>
      <c r="B17" s="180">
        <v>0</v>
      </c>
      <c r="C17" s="177">
        <f>C18+C19</f>
        <v>100088.24</v>
      </c>
      <c r="D17" s="177">
        <f>D18+D19</f>
        <v>100088.24</v>
      </c>
    </row>
    <row r="18" spans="1:4" x14ac:dyDescent="0.25">
      <c r="A18" s="31" t="s">
        <v>202</v>
      </c>
      <c r="B18" s="181">
        <v>0</v>
      </c>
      <c r="C18" s="178">
        <v>100088.24</v>
      </c>
      <c r="D18" s="178">
        <v>100088.24</v>
      </c>
    </row>
    <row r="19" spans="1:4" x14ac:dyDescent="0.25">
      <c r="A19" s="31" t="s">
        <v>203</v>
      </c>
      <c r="B19" s="181">
        <v>0</v>
      </c>
      <c r="C19" s="178">
        <v>0</v>
      </c>
      <c r="D19" s="178">
        <v>0</v>
      </c>
    </row>
    <row r="20" spans="1:4" x14ac:dyDescent="0.25">
      <c r="A20" s="25"/>
      <c r="B20" s="155"/>
      <c r="C20" s="155"/>
      <c r="D20" s="155"/>
    </row>
    <row r="21" spans="1:4" x14ac:dyDescent="0.25">
      <c r="A21" s="3" t="s">
        <v>204</v>
      </c>
      <c r="B21" s="177">
        <f>B8-B13+B17</f>
        <v>0</v>
      </c>
      <c r="C21" s="177">
        <f>C8-C13+C17</f>
        <v>1064364.4400000002</v>
      </c>
      <c r="D21" s="177">
        <f>D8-D13+D17</f>
        <v>1064364.4400000002</v>
      </c>
    </row>
    <row r="22" spans="1:4" x14ac:dyDescent="0.25">
      <c r="A22" s="3"/>
      <c r="B22" s="155"/>
      <c r="C22" s="155"/>
      <c r="D22" s="155"/>
    </row>
    <row r="23" spans="1:4" x14ac:dyDescent="0.25">
      <c r="A23" s="3" t="s">
        <v>205</v>
      </c>
      <c r="B23" s="177">
        <f>B21-B11</f>
        <v>0</v>
      </c>
      <c r="C23" s="177">
        <f>C21-C11</f>
        <v>1064364.4400000002</v>
      </c>
      <c r="D23" s="177">
        <f>D21-D11</f>
        <v>1064364.4400000002</v>
      </c>
    </row>
    <row r="24" spans="1:4" x14ac:dyDescent="0.25">
      <c r="A24" s="3"/>
      <c r="B24" s="182"/>
      <c r="C24" s="182"/>
      <c r="D24" s="182"/>
    </row>
    <row r="25" spans="1:4" x14ac:dyDescent="0.25">
      <c r="A25" s="8" t="s">
        <v>206</v>
      </c>
      <c r="B25" s="177">
        <f>B23-B17</f>
        <v>0</v>
      </c>
      <c r="C25" s="177">
        <f>C23-C17</f>
        <v>964276.20000000019</v>
      </c>
      <c r="D25" s="177">
        <f>D23-D17</f>
        <v>964276.20000000019</v>
      </c>
    </row>
    <row r="26" spans="1:4" x14ac:dyDescent="0.25">
      <c r="A26" s="9"/>
      <c r="B26" s="156"/>
      <c r="C26" s="156"/>
      <c r="D26" s="156"/>
    </row>
    <row r="27" spans="1:4" x14ac:dyDescent="0.25">
      <c r="A27" s="34"/>
    </row>
    <row r="28" spans="1:4" x14ac:dyDescent="0.25">
      <c r="A28" s="7" t="s">
        <v>207</v>
      </c>
      <c r="B28" s="124" t="s">
        <v>208</v>
      </c>
      <c r="C28" s="124" t="s">
        <v>192</v>
      </c>
      <c r="D28" s="124" t="s">
        <v>209</v>
      </c>
    </row>
    <row r="29" spans="1:4" x14ac:dyDescent="0.25">
      <c r="A29" s="3" t="s">
        <v>210</v>
      </c>
      <c r="B29" s="23">
        <f>B30+B31</f>
        <v>0</v>
      </c>
      <c r="C29" s="23">
        <f>C30+C31</f>
        <v>0</v>
      </c>
      <c r="D29" s="23">
        <f>D30+D31</f>
        <v>0</v>
      </c>
    </row>
    <row r="30" spans="1:4" x14ac:dyDescent="0.25">
      <c r="A30" s="31" t="s">
        <v>211</v>
      </c>
      <c r="B30" s="148">
        <v>0</v>
      </c>
      <c r="C30" s="148">
        <v>0</v>
      </c>
      <c r="D30" s="148">
        <v>0</v>
      </c>
    </row>
    <row r="31" spans="1:4" x14ac:dyDescent="0.25">
      <c r="A31" s="31" t="s">
        <v>212</v>
      </c>
      <c r="B31" s="148">
        <v>0</v>
      </c>
      <c r="C31" s="148">
        <v>0</v>
      </c>
      <c r="D31" s="148">
        <v>0</v>
      </c>
    </row>
    <row r="32" spans="1:4" x14ac:dyDescent="0.25">
      <c r="A32" s="24"/>
      <c r="B32" s="146"/>
      <c r="C32" s="146"/>
      <c r="D32" s="146"/>
    </row>
    <row r="33" spans="1:4" ht="14.45" customHeight="1" x14ac:dyDescent="0.25">
      <c r="A33" s="3" t="s">
        <v>213</v>
      </c>
      <c r="B33" s="23">
        <f>B25+B29</f>
        <v>0</v>
      </c>
      <c r="C33" s="23">
        <f>C25+C29</f>
        <v>964276.20000000019</v>
      </c>
      <c r="D33" s="23">
        <f>D25+D29</f>
        <v>964276.20000000019</v>
      </c>
    </row>
    <row r="34" spans="1:4" ht="14.45" customHeight="1" x14ac:dyDescent="0.25">
      <c r="A34" s="29"/>
      <c r="B34" s="157"/>
      <c r="C34" s="157"/>
      <c r="D34" s="157"/>
    </row>
    <row r="35" spans="1:4" ht="14.45" customHeight="1" x14ac:dyDescent="0.25">
      <c r="A35" s="34"/>
    </row>
    <row r="36" spans="1:4" ht="14.45" customHeight="1" x14ac:dyDescent="0.25">
      <c r="A36" s="7" t="s">
        <v>207</v>
      </c>
      <c r="B36" s="124" t="s">
        <v>214</v>
      </c>
      <c r="C36" s="124" t="s">
        <v>192</v>
      </c>
      <c r="D36" s="124" t="s">
        <v>193</v>
      </c>
    </row>
    <row r="37" spans="1:4" ht="14.45" customHeight="1" x14ac:dyDescent="0.25">
      <c r="A37" s="3" t="s">
        <v>215</v>
      </c>
      <c r="B37" s="23">
        <f>B38+B39</f>
        <v>0</v>
      </c>
      <c r="C37" s="23">
        <f>C38+C39</f>
        <v>0</v>
      </c>
      <c r="D37" s="23">
        <f>D38+D39</f>
        <v>0</v>
      </c>
    </row>
    <row r="38" spans="1:4" x14ac:dyDescent="0.25">
      <c r="A38" s="31" t="s">
        <v>216</v>
      </c>
      <c r="B38" s="148">
        <v>0</v>
      </c>
      <c r="C38" s="148">
        <v>0</v>
      </c>
      <c r="D38" s="148">
        <v>0</v>
      </c>
    </row>
    <row r="39" spans="1:4" x14ac:dyDescent="0.25">
      <c r="A39" s="31" t="s">
        <v>217</v>
      </c>
      <c r="B39" s="148">
        <v>0</v>
      </c>
      <c r="C39" s="148">
        <v>0</v>
      </c>
      <c r="D39" s="148">
        <v>0</v>
      </c>
    </row>
    <row r="40" spans="1:4" x14ac:dyDescent="0.25">
      <c r="A40" s="3" t="s">
        <v>218</v>
      </c>
      <c r="B40" s="23">
        <f>B41+B42</f>
        <v>0</v>
      </c>
      <c r="C40" s="23">
        <f>C41+C42</f>
        <v>0</v>
      </c>
      <c r="D40" s="23">
        <f>D41+D42</f>
        <v>0</v>
      </c>
    </row>
    <row r="41" spans="1:4" x14ac:dyDescent="0.25">
      <c r="A41" s="31" t="s">
        <v>219</v>
      </c>
      <c r="B41" s="148">
        <v>0</v>
      </c>
      <c r="C41" s="148">
        <v>0</v>
      </c>
      <c r="D41" s="148">
        <v>0</v>
      </c>
    </row>
    <row r="42" spans="1:4" x14ac:dyDescent="0.25">
      <c r="A42" s="31" t="s">
        <v>220</v>
      </c>
      <c r="B42" s="148">
        <v>0</v>
      </c>
      <c r="C42" s="148">
        <v>0</v>
      </c>
      <c r="D42" s="148">
        <v>0</v>
      </c>
    </row>
    <row r="43" spans="1:4" x14ac:dyDescent="0.25">
      <c r="A43" s="24"/>
      <c r="B43" s="146"/>
      <c r="C43" s="146"/>
      <c r="D43" s="146"/>
    </row>
    <row r="44" spans="1:4" x14ac:dyDescent="0.25">
      <c r="A44" s="3" t="s">
        <v>221</v>
      </c>
      <c r="B44" s="23">
        <f>B37-B40</f>
        <v>0</v>
      </c>
      <c r="C44" s="23">
        <f>C37-C40</f>
        <v>0</v>
      </c>
      <c r="D44" s="23">
        <f>D37-D40</f>
        <v>0</v>
      </c>
    </row>
    <row r="45" spans="1:4" x14ac:dyDescent="0.25">
      <c r="A45" s="10"/>
      <c r="B45" s="157"/>
      <c r="C45" s="157"/>
      <c r="D45" s="157"/>
    </row>
    <row r="47" spans="1:4" ht="30" x14ac:dyDescent="0.25">
      <c r="A47" s="7" t="s">
        <v>207</v>
      </c>
      <c r="B47" s="124" t="s">
        <v>214</v>
      </c>
      <c r="C47" s="124" t="s">
        <v>192</v>
      </c>
      <c r="D47" s="124" t="s">
        <v>193</v>
      </c>
    </row>
    <row r="48" spans="1:4" x14ac:dyDescent="0.25">
      <c r="A48" s="57" t="s">
        <v>222</v>
      </c>
      <c r="B48" s="183">
        <f>B9</f>
        <v>6143600</v>
      </c>
      <c r="C48" s="183">
        <f>C9</f>
        <v>4666529.99</v>
      </c>
      <c r="D48" s="183">
        <f>D9</f>
        <v>4666529.99</v>
      </c>
    </row>
    <row r="49" spans="1:4" x14ac:dyDescent="0.25">
      <c r="A49" s="11" t="s">
        <v>223</v>
      </c>
      <c r="B49" s="23">
        <f>B50-B51</f>
        <v>0</v>
      </c>
      <c r="C49" s="23">
        <f>C50-C51</f>
        <v>0</v>
      </c>
      <c r="D49" s="23">
        <f>D50-D51</f>
        <v>0</v>
      </c>
    </row>
    <row r="50" spans="1:4" x14ac:dyDescent="0.25">
      <c r="A50" s="58" t="s">
        <v>216</v>
      </c>
      <c r="B50" s="148">
        <v>0</v>
      </c>
      <c r="C50" s="148">
        <v>0</v>
      </c>
      <c r="D50" s="148">
        <v>0</v>
      </c>
    </row>
    <row r="51" spans="1:4" x14ac:dyDescent="0.25">
      <c r="A51" s="58" t="s">
        <v>219</v>
      </c>
      <c r="B51" s="148">
        <v>0</v>
      </c>
      <c r="C51" s="148">
        <v>0</v>
      </c>
      <c r="D51" s="148">
        <v>0</v>
      </c>
    </row>
    <row r="52" spans="1:4" x14ac:dyDescent="0.25">
      <c r="A52" s="24"/>
      <c r="B52" s="146"/>
      <c r="C52" s="146"/>
      <c r="D52" s="146"/>
    </row>
    <row r="53" spans="1:4" x14ac:dyDescent="0.25">
      <c r="A53" s="31" t="s">
        <v>199</v>
      </c>
      <c r="B53" s="148">
        <f>B14</f>
        <v>6143600</v>
      </c>
      <c r="C53" s="148">
        <f>C14</f>
        <v>3702253.79</v>
      </c>
      <c r="D53" s="148">
        <f>D14</f>
        <v>3702253.79</v>
      </c>
    </row>
    <row r="54" spans="1:4" x14ac:dyDescent="0.25">
      <c r="A54" s="24"/>
      <c r="B54" s="146"/>
      <c r="C54" s="146"/>
      <c r="D54" s="146"/>
    </row>
    <row r="55" spans="1:4" x14ac:dyDescent="0.25">
      <c r="A55" s="31" t="s">
        <v>202</v>
      </c>
      <c r="B55" s="184">
        <v>0</v>
      </c>
      <c r="C55" s="148">
        <f>C18</f>
        <v>100088.24</v>
      </c>
      <c r="D55" s="148">
        <f>D18</f>
        <v>100088.24</v>
      </c>
    </row>
    <row r="56" spans="1:4" x14ac:dyDescent="0.25">
      <c r="A56" s="24"/>
      <c r="B56" s="146"/>
      <c r="C56" s="146"/>
      <c r="D56" s="146"/>
    </row>
    <row r="57" spans="1:4" x14ac:dyDescent="0.25">
      <c r="A57" s="8" t="s">
        <v>224</v>
      </c>
      <c r="B57" s="23">
        <f>B48+B49-B53+B55</f>
        <v>0</v>
      </c>
      <c r="C57" s="23">
        <f>C48+C49-C53+C55</f>
        <v>1064364.4400000002</v>
      </c>
      <c r="D57" s="23">
        <f>D48+D49-D53+D55</f>
        <v>1064364.4400000002</v>
      </c>
    </row>
    <row r="58" spans="1:4" x14ac:dyDescent="0.25">
      <c r="A58" s="12"/>
      <c r="B58" s="185"/>
      <c r="C58" s="185"/>
      <c r="D58" s="185"/>
    </row>
    <row r="59" spans="1:4" x14ac:dyDescent="0.25">
      <c r="A59" s="8" t="s">
        <v>225</v>
      </c>
      <c r="B59" s="23">
        <f>B57-B49</f>
        <v>0</v>
      </c>
      <c r="C59" s="23">
        <f>C57-C49</f>
        <v>1064364.4400000002</v>
      </c>
      <c r="D59" s="23">
        <f>D57-D49</f>
        <v>1064364.4400000002</v>
      </c>
    </row>
    <row r="60" spans="1:4" x14ac:dyDescent="0.25">
      <c r="A60" s="29"/>
      <c r="B60" s="157"/>
      <c r="C60" s="157"/>
      <c r="D60" s="157"/>
    </row>
    <row r="62" spans="1:4" ht="30" x14ac:dyDescent="0.25">
      <c r="A62" s="7" t="s">
        <v>207</v>
      </c>
      <c r="B62" s="124" t="s">
        <v>214</v>
      </c>
      <c r="C62" s="124" t="s">
        <v>192</v>
      </c>
      <c r="D62" s="124" t="s">
        <v>193</v>
      </c>
    </row>
    <row r="63" spans="1:4" x14ac:dyDescent="0.25">
      <c r="A63" s="57" t="s">
        <v>196</v>
      </c>
      <c r="B63" s="186">
        <f>B10</f>
        <v>0</v>
      </c>
      <c r="C63" s="186">
        <f>C10</f>
        <v>0</v>
      </c>
      <c r="D63" s="186">
        <f>D10</f>
        <v>0</v>
      </c>
    </row>
    <row r="64" spans="1:4" ht="30" x14ac:dyDescent="0.25">
      <c r="A64" s="11" t="s">
        <v>226</v>
      </c>
      <c r="B64" s="177">
        <f>B65-B66</f>
        <v>0</v>
      </c>
      <c r="C64" s="177">
        <f>C65-C66</f>
        <v>0</v>
      </c>
      <c r="D64" s="177">
        <f>D65-D66</f>
        <v>0</v>
      </c>
    </row>
    <row r="65" spans="1:4" x14ac:dyDescent="0.25">
      <c r="A65" s="58" t="s">
        <v>217</v>
      </c>
      <c r="B65" s="187">
        <v>0</v>
      </c>
      <c r="C65" s="187">
        <v>0</v>
      </c>
      <c r="D65" s="187">
        <v>0</v>
      </c>
    </row>
    <row r="66" spans="1:4" x14ac:dyDescent="0.25">
      <c r="A66" s="58" t="s">
        <v>220</v>
      </c>
      <c r="B66" s="187">
        <v>0</v>
      </c>
      <c r="C66" s="187">
        <v>0</v>
      </c>
      <c r="D66" s="187">
        <v>0</v>
      </c>
    </row>
    <row r="67" spans="1:4" x14ac:dyDescent="0.25">
      <c r="A67" s="24"/>
      <c r="B67" s="155"/>
      <c r="C67" s="155"/>
      <c r="D67" s="155"/>
    </row>
    <row r="68" spans="1:4" x14ac:dyDescent="0.25">
      <c r="A68" s="31" t="s">
        <v>227</v>
      </c>
      <c r="B68" s="187">
        <f>B15</f>
        <v>0</v>
      </c>
      <c r="C68" s="187">
        <f>C15</f>
        <v>0</v>
      </c>
      <c r="D68" s="187">
        <f>D15</f>
        <v>0</v>
      </c>
    </row>
    <row r="69" spans="1:4" x14ac:dyDescent="0.25">
      <c r="A69" s="24"/>
      <c r="B69" s="155"/>
      <c r="C69" s="155"/>
      <c r="D69" s="155"/>
    </row>
    <row r="70" spans="1:4" x14ac:dyDescent="0.25">
      <c r="A70" s="31" t="s">
        <v>203</v>
      </c>
      <c r="B70" s="181">
        <v>0</v>
      </c>
      <c r="C70" s="187">
        <f>C19</f>
        <v>0</v>
      </c>
      <c r="D70" s="187">
        <f>D19</f>
        <v>0</v>
      </c>
    </row>
    <row r="71" spans="1:4" x14ac:dyDescent="0.25">
      <c r="A71" s="24"/>
      <c r="B71" s="155"/>
      <c r="C71" s="155"/>
      <c r="D71" s="155"/>
    </row>
    <row r="72" spans="1:4" x14ac:dyDescent="0.25">
      <c r="A72" s="8" t="s">
        <v>228</v>
      </c>
      <c r="B72" s="177">
        <f>B63+B64-B68+B70</f>
        <v>0</v>
      </c>
      <c r="C72" s="177">
        <f>C63+C64-C68+C70</f>
        <v>0</v>
      </c>
      <c r="D72" s="177">
        <f>D63+D64-D68+D70</f>
        <v>0</v>
      </c>
    </row>
    <row r="73" spans="1:4" x14ac:dyDescent="0.25">
      <c r="A73" s="24"/>
      <c r="B73" s="155"/>
      <c r="C73" s="155"/>
      <c r="D73" s="155"/>
    </row>
    <row r="74" spans="1:4" x14ac:dyDescent="0.25">
      <c r="A74" s="8" t="s">
        <v>229</v>
      </c>
      <c r="B74" s="177">
        <f>B72-B64</f>
        <v>0</v>
      </c>
      <c r="C74" s="177">
        <f>C72-C64</f>
        <v>0</v>
      </c>
      <c r="D74" s="177">
        <f>D72-D64</f>
        <v>0</v>
      </c>
    </row>
    <row r="75" spans="1:4" x14ac:dyDescent="0.25">
      <c r="A75" s="29"/>
      <c r="B75" s="156"/>
      <c r="C75" s="156"/>
      <c r="D75" s="156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B2" sqref="B1:G1048576"/>
    </sheetView>
  </sheetViews>
  <sheetFormatPr baseColWidth="10" defaultColWidth="11" defaultRowHeight="15" x14ac:dyDescent="0.25"/>
  <cols>
    <col min="1" max="1" width="87" bestFit="1" customWidth="1"/>
    <col min="2" max="2" width="22.28515625" style="132" bestFit="1" customWidth="1"/>
    <col min="3" max="3" width="20.5703125" style="132" bestFit="1" customWidth="1"/>
    <col min="4" max="4" width="22.28515625" style="132" bestFit="1" customWidth="1"/>
    <col min="5" max="5" width="21.85546875" style="132" bestFit="1" customWidth="1"/>
    <col min="6" max="6" width="22.28515625" style="132" bestFit="1" customWidth="1"/>
    <col min="7" max="7" width="21.28515625" style="132" bestFit="1" customWidth="1"/>
    <col min="8" max="8" width="11" customWidth="1"/>
  </cols>
  <sheetData>
    <row r="1" spans="1:7" ht="40.9" customHeight="1" x14ac:dyDescent="0.25">
      <c r="A1" s="91" t="s">
        <v>230</v>
      </c>
      <c r="B1" s="92"/>
      <c r="C1" s="92"/>
      <c r="D1" s="92"/>
      <c r="E1" s="92"/>
      <c r="F1" s="92"/>
      <c r="G1" s="93"/>
    </row>
    <row r="2" spans="1:7" x14ac:dyDescent="0.25">
      <c r="A2" s="63" t="str">
        <f>'Formato 1'!A2</f>
        <v>SISTEMA PARA EL DESARROLLO INTEGRAL DE LA FAMILIA DEL MUNICIPIO DE TIERRA BLANCA GTO. (a)</v>
      </c>
      <c r="B2" s="117"/>
      <c r="C2" s="117"/>
      <c r="D2" s="117"/>
      <c r="E2" s="117"/>
      <c r="F2" s="117"/>
      <c r="G2" s="118"/>
    </row>
    <row r="3" spans="1:7" x14ac:dyDescent="0.25">
      <c r="A3" s="66" t="s">
        <v>231</v>
      </c>
      <c r="B3" s="119"/>
      <c r="C3" s="119"/>
      <c r="D3" s="119"/>
      <c r="E3" s="119"/>
      <c r="F3" s="119"/>
      <c r="G3" s="120"/>
    </row>
    <row r="4" spans="1:7" x14ac:dyDescent="0.25">
      <c r="A4" s="66" t="str">
        <f>'Formato 3'!A4</f>
        <v>Del 1 de Enero al 30 de Septiembre de 2023 (b)</v>
      </c>
      <c r="B4" s="119"/>
      <c r="C4" s="119"/>
      <c r="D4" s="119"/>
      <c r="E4" s="119"/>
      <c r="F4" s="119"/>
      <c r="G4" s="120"/>
    </row>
    <row r="5" spans="1:7" x14ac:dyDescent="0.25">
      <c r="A5" s="69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94" t="s">
        <v>232</v>
      </c>
      <c r="B6" s="188" t="s">
        <v>233</v>
      </c>
      <c r="C6" s="188"/>
      <c r="D6" s="188"/>
      <c r="E6" s="188"/>
      <c r="F6" s="188"/>
      <c r="G6" s="188" t="s">
        <v>234</v>
      </c>
    </row>
    <row r="7" spans="1:7" ht="30" x14ac:dyDescent="0.25">
      <c r="A7" s="95"/>
      <c r="B7" s="189" t="s">
        <v>235</v>
      </c>
      <c r="C7" s="124" t="s">
        <v>236</v>
      </c>
      <c r="D7" s="189" t="s">
        <v>237</v>
      </c>
      <c r="E7" s="189" t="s">
        <v>192</v>
      </c>
      <c r="F7" s="189" t="s">
        <v>238</v>
      </c>
      <c r="G7" s="188"/>
    </row>
    <row r="8" spans="1:7" x14ac:dyDescent="0.25">
      <c r="A8" s="13" t="s">
        <v>239</v>
      </c>
      <c r="B8" s="155"/>
      <c r="C8" s="155"/>
      <c r="D8" s="155"/>
      <c r="E8" s="155"/>
      <c r="F8" s="155"/>
      <c r="G8" s="155"/>
    </row>
    <row r="9" spans="1:7" x14ac:dyDescent="0.25">
      <c r="A9" s="31" t="s">
        <v>240</v>
      </c>
      <c r="B9" s="148">
        <v>0</v>
      </c>
      <c r="C9" s="148">
        <v>0</v>
      </c>
      <c r="D9" s="148">
        <v>0</v>
      </c>
      <c r="E9" s="148">
        <v>0</v>
      </c>
      <c r="F9" s="148">
        <v>0</v>
      </c>
      <c r="G9" s="148">
        <f>F9-B9</f>
        <v>0</v>
      </c>
    </row>
    <row r="10" spans="1:7" x14ac:dyDescent="0.25">
      <c r="A10" s="31" t="s">
        <v>241</v>
      </c>
      <c r="B10" s="148">
        <v>0</v>
      </c>
      <c r="C10" s="148">
        <v>0</v>
      </c>
      <c r="D10" s="148">
        <v>0</v>
      </c>
      <c r="E10" s="148">
        <v>0</v>
      </c>
      <c r="F10" s="148">
        <v>0</v>
      </c>
      <c r="G10" s="148">
        <f>F10-B10</f>
        <v>0</v>
      </c>
    </row>
    <row r="11" spans="1:7" x14ac:dyDescent="0.25">
      <c r="A11" s="31" t="s">
        <v>242</v>
      </c>
      <c r="B11" s="148">
        <v>0</v>
      </c>
      <c r="C11" s="148">
        <v>0</v>
      </c>
      <c r="D11" s="148">
        <v>0</v>
      </c>
      <c r="E11" s="148">
        <v>0</v>
      </c>
      <c r="F11" s="148">
        <v>0</v>
      </c>
      <c r="G11" s="148">
        <f t="shared" ref="G11:G15" si="0">F11-B11</f>
        <v>0</v>
      </c>
    </row>
    <row r="12" spans="1:7" x14ac:dyDescent="0.25">
      <c r="A12" s="31" t="s">
        <v>243</v>
      </c>
      <c r="B12" s="148">
        <v>0</v>
      </c>
      <c r="C12" s="148">
        <v>0</v>
      </c>
      <c r="D12" s="148">
        <v>0</v>
      </c>
      <c r="E12" s="148">
        <v>0</v>
      </c>
      <c r="F12" s="148">
        <v>0</v>
      </c>
      <c r="G12" s="148">
        <f t="shared" si="0"/>
        <v>0</v>
      </c>
    </row>
    <row r="13" spans="1:7" x14ac:dyDescent="0.25">
      <c r="A13" s="31" t="s">
        <v>244</v>
      </c>
      <c r="B13" s="148">
        <v>0</v>
      </c>
      <c r="C13" s="148">
        <v>0</v>
      </c>
      <c r="D13" s="148">
        <v>0</v>
      </c>
      <c r="E13" s="148">
        <v>0</v>
      </c>
      <c r="F13" s="148">
        <v>0</v>
      </c>
      <c r="G13" s="148">
        <f t="shared" si="0"/>
        <v>0</v>
      </c>
    </row>
    <row r="14" spans="1:7" x14ac:dyDescent="0.25">
      <c r="A14" s="31" t="s">
        <v>245</v>
      </c>
      <c r="B14" s="148">
        <v>0</v>
      </c>
      <c r="C14" s="148">
        <v>0</v>
      </c>
      <c r="D14" s="148">
        <v>0</v>
      </c>
      <c r="E14" s="148">
        <v>0</v>
      </c>
      <c r="F14" s="148">
        <v>0</v>
      </c>
      <c r="G14" s="148">
        <f t="shared" si="0"/>
        <v>0</v>
      </c>
    </row>
    <row r="15" spans="1:7" x14ac:dyDescent="0.25">
      <c r="A15" s="31" t="s">
        <v>246</v>
      </c>
      <c r="B15" s="190">
        <v>93600</v>
      </c>
      <c r="C15" s="190">
        <v>0</v>
      </c>
      <c r="D15" s="191">
        <f t="shared" ref="D15" si="1">B15+C15</f>
        <v>93600</v>
      </c>
      <c r="E15" s="190">
        <v>51030</v>
      </c>
      <c r="F15" s="190">
        <v>51030</v>
      </c>
      <c r="G15" s="191">
        <f t="shared" si="0"/>
        <v>-42570</v>
      </c>
    </row>
    <row r="16" spans="1:7" x14ac:dyDescent="0.25">
      <c r="A16" s="56" t="s">
        <v>247</v>
      </c>
      <c r="B16" s="148">
        <f t="shared" ref="B16:G16" si="2">SUM(B17:B27)</f>
        <v>0</v>
      </c>
      <c r="C16" s="148">
        <f t="shared" si="2"/>
        <v>0</v>
      </c>
      <c r="D16" s="148">
        <f t="shared" si="2"/>
        <v>0</v>
      </c>
      <c r="E16" s="148">
        <f t="shared" si="2"/>
        <v>0</v>
      </c>
      <c r="F16" s="148">
        <f t="shared" si="2"/>
        <v>0</v>
      </c>
      <c r="G16" s="148">
        <f t="shared" si="2"/>
        <v>0</v>
      </c>
    </row>
    <row r="17" spans="1:7" x14ac:dyDescent="0.25">
      <c r="A17" s="48" t="s">
        <v>248</v>
      </c>
      <c r="B17" s="148">
        <v>0</v>
      </c>
      <c r="C17" s="148">
        <v>0</v>
      </c>
      <c r="D17" s="148">
        <v>0</v>
      </c>
      <c r="E17" s="148">
        <v>0</v>
      </c>
      <c r="F17" s="148">
        <v>0</v>
      </c>
      <c r="G17" s="148">
        <f>F17-B17</f>
        <v>0</v>
      </c>
    </row>
    <row r="18" spans="1:7" x14ac:dyDescent="0.25">
      <c r="A18" s="48" t="s">
        <v>249</v>
      </c>
      <c r="B18" s="148">
        <v>0</v>
      </c>
      <c r="C18" s="148">
        <v>0</v>
      </c>
      <c r="D18" s="148">
        <v>0</v>
      </c>
      <c r="E18" s="148">
        <v>0</v>
      </c>
      <c r="F18" s="148">
        <v>0</v>
      </c>
      <c r="G18" s="148">
        <f t="shared" ref="G18:G27" si="3">F18-B18</f>
        <v>0</v>
      </c>
    </row>
    <row r="19" spans="1:7" x14ac:dyDescent="0.25">
      <c r="A19" s="48" t="s">
        <v>250</v>
      </c>
      <c r="B19" s="148">
        <v>0</v>
      </c>
      <c r="C19" s="148">
        <v>0</v>
      </c>
      <c r="D19" s="148">
        <v>0</v>
      </c>
      <c r="E19" s="148">
        <v>0</v>
      </c>
      <c r="F19" s="148">
        <v>0</v>
      </c>
      <c r="G19" s="148">
        <f t="shared" si="3"/>
        <v>0</v>
      </c>
    </row>
    <row r="20" spans="1:7" x14ac:dyDescent="0.25">
      <c r="A20" s="48" t="s">
        <v>251</v>
      </c>
      <c r="B20" s="148">
        <v>0</v>
      </c>
      <c r="C20" s="148">
        <v>0</v>
      </c>
      <c r="D20" s="148">
        <v>0</v>
      </c>
      <c r="E20" s="148">
        <v>0</v>
      </c>
      <c r="F20" s="148">
        <v>0</v>
      </c>
      <c r="G20" s="148">
        <f t="shared" si="3"/>
        <v>0</v>
      </c>
    </row>
    <row r="21" spans="1:7" x14ac:dyDescent="0.25">
      <c r="A21" s="48" t="s">
        <v>252</v>
      </c>
      <c r="B21" s="148">
        <v>0</v>
      </c>
      <c r="C21" s="148">
        <v>0</v>
      </c>
      <c r="D21" s="148">
        <v>0</v>
      </c>
      <c r="E21" s="148">
        <v>0</v>
      </c>
      <c r="F21" s="148">
        <v>0</v>
      </c>
      <c r="G21" s="148">
        <f t="shared" si="3"/>
        <v>0</v>
      </c>
    </row>
    <row r="22" spans="1:7" x14ac:dyDescent="0.25">
      <c r="A22" s="48" t="s">
        <v>253</v>
      </c>
      <c r="B22" s="148">
        <v>0</v>
      </c>
      <c r="C22" s="148">
        <v>0</v>
      </c>
      <c r="D22" s="148">
        <v>0</v>
      </c>
      <c r="E22" s="148">
        <v>0</v>
      </c>
      <c r="F22" s="148">
        <v>0</v>
      </c>
      <c r="G22" s="148">
        <f t="shared" si="3"/>
        <v>0</v>
      </c>
    </row>
    <row r="23" spans="1:7" x14ac:dyDescent="0.25">
      <c r="A23" s="48" t="s">
        <v>254</v>
      </c>
      <c r="B23" s="148">
        <v>0</v>
      </c>
      <c r="C23" s="148">
        <v>0</v>
      </c>
      <c r="D23" s="148">
        <v>0</v>
      </c>
      <c r="E23" s="148">
        <v>0</v>
      </c>
      <c r="F23" s="148">
        <v>0</v>
      </c>
      <c r="G23" s="148">
        <f t="shared" si="3"/>
        <v>0</v>
      </c>
    </row>
    <row r="24" spans="1:7" x14ac:dyDescent="0.25">
      <c r="A24" s="48" t="s">
        <v>255</v>
      </c>
      <c r="B24" s="148">
        <v>0</v>
      </c>
      <c r="C24" s="148">
        <v>0</v>
      </c>
      <c r="D24" s="148">
        <v>0</v>
      </c>
      <c r="E24" s="148">
        <v>0</v>
      </c>
      <c r="F24" s="148">
        <v>0</v>
      </c>
      <c r="G24" s="148">
        <f t="shared" si="3"/>
        <v>0</v>
      </c>
    </row>
    <row r="25" spans="1:7" x14ac:dyDescent="0.25">
      <c r="A25" s="48" t="s">
        <v>256</v>
      </c>
      <c r="B25" s="148">
        <v>0</v>
      </c>
      <c r="C25" s="148">
        <v>0</v>
      </c>
      <c r="D25" s="148">
        <v>0</v>
      </c>
      <c r="E25" s="148">
        <v>0</v>
      </c>
      <c r="F25" s="148">
        <v>0</v>
      </c>
      <c r="G25" s="148">
        <f t="shared" si="3"/>
        <v>0</v>
      </c>
    </row>
    <row r="26" spans="1:7" x14ac:dyDescent="0.25">
      <c r="A26" s="48" t="s">
        <v>257</v>
      </c>
      <c r="B26" s="148">
        <v>0</v>
      </c>
      <c r="C26" s="148">
        <v>0</v>
      </c>
      <c r="D26" s="148">
        <v>0</v>
      </c>
      <c r="E26" s="148">
        <v>0</v>
      </c>
      <c r="F26" s="148">
        <v>0</v>
      </c>
      <c r="G26" s="148">
        <f t="shared" si="3"/>
        <v>0</v>
      </c>
    </row>
    <row r="27" spans="1:7" x14ac:dyDescent="0.25">
      <c r="A27" s="48" t="s">
        <v>258</v>
      </c>
      <c r="B27" s="148">
        <v>0</v>
      </c>
      <c r="C27" s="148">
        <v>0</v>
      </c>
      <c r="D27" s="148">
        <v>0</v>
      </c>
      <c r="E27" s="148">
        <v>0</v>
      </c>
      <c r="F27" s="148">
        <v>0</v>
      </c>
      <c r="G27" s="148">
        <f t="shared" si="3"/>
        <v>0</v>
      </c>
    </row>
    <row r="28" spans="1:7" x14ac:dyDescent="0.25">
      <c r="A28" s="31" t="s">
        <v>259</v>
      </c>
      <c r="B28" s="148">
        <f t="shared" ref="B28:G28" si="4">SUM(B29:B33)</f>
        <v>0</v>
      </c>
      <c r="C28" s="148">
        <f t="shared" si="4"/>
        <v>0</v>
      </c>
      <c r="D28" s="148">
        <f t="shared" si="4"/>
        <v>0</v>
      </c>
      <c r="E28" s="148">
        <f t="shared" si="4"/>
        <v>0</v>
      </c>
      <c r="F28" s="148">
        <f t="shared" si="4"/>
        <v>0</v>
      </c>
      <c r="G28" s="148">
        <f t="shared" si="4"/>
        <v>0</v>
      </c>
    </row>
    <row r="29" spans="1:7" x14ac:dyDescent="0.25">
      <c r="A29" s="48" t="s">
        <v>260</v>
      </c>
      <c r="B29" s="148">
        <v>0</v>
      </c>
      <c r="C29" s="148">
        <v>0</v>
      </c>
      <c r="D29" s="148">
        <v>0</v>
      </c>
      <c r="E29" s="148">
        <v>0</v>
      </c>
      <c r="F29" s="148">
        <v>0</v>
      </c>
      <c r="G29" s="148">
        <f>F29-B29</f>
        <v>0</v>
      </c>
    </row>
    <row r="30" spans="1:7" x14ac:dyDescent="0.25">
      <c r="A30" s="48" t="s">
        <v>261</v>
      </c>
      <c r="B30" s="148">
        <v>0</v>
      </c>
      <c r="C30" s="148">
        <v>0</v>
      </c>
      <c r="D30" s="148">
        <v>0</v>
      </c>
      <c r="E30" s="148">
        <v>0</v>
      </c>
      <c r="F30" s="148">
        <v>0</v>
      </c>
      <c r="G30" s="148">
        <f t="shared" ref="G30:G34" si="5">F30-B30</f>
        <v>0</v>
      </c>
    </row>
    <row r="31" spans="1:7" x14ac:dyDescent="0.25">
      <c r="A31" s="48" t="s">
        <v>262</v>
      </c>
      <c r="B31" s="148">
        <v>0</v>
      </c>
      <c r="C31" s="148">
        <v>0</v>
      </c>
      <c r="D31" s="148">
        <v>0</v>
      </c>
      <c r="E31" s="148">
        <v>0</v>
      </c>
      <c r="F31" s="148">
        <v>0</v>
      </c>
      <c r="G31" s="148">
        <f t="shared" si="5"/>
        <v>0</v>
      </c>
    </row>
    <row r="32" spans="1:7" x14ac:dyDescent="0.25">
      <c r="A32" s="48" t="s">
        <v>263</v>
      </c>
      <c r="B32" s="148">
        <v>0</v>
      </c>
      <c r="C32" s="148">
        <v>0</v>
      </c>
      <c r="D32" s="148">
        <v>0</v>
      </c>
      <c r="E32" s="148">
        <v>0</v>
      </c>
      <c r="F32" s="148">
        <v>0</v>
      </c>
      <c r="G32" s="148">
        <f t="shared" si="5"/>
        <v>0</v>
      </c>
    </row>
    <row r="33" spans="1:7" ht="14.45" customHeight="1" x14ac:dyDescent="0.25">
      <c r="A33" s="48" t="s">
        <v>264</v>
      </c>
      <c r="B33" s="148">
        <v>0</v>
      </c>
      <c r="C33" s="148">
        <v>0</v>
      </c>
      <c r="D33" s="148">
        <v>0</v>
      </c>
      <c r="E33" s="148">
        <v>0</v>
      </c>
      <c r="F33" s="148">
        <v>0</v>
      </c>
      <c r="G33" s="148">
        <f t="shared" si="5"/>
        <v>0</v>
      </c>
    </row>
    <row r="34" spans="1:7" ht="14.45" customHeight="1" x14ac:dyDescent="0.25">
      <c r="A34" s="31" t="s">
        <v>265</v>
      </c>
      <c r="B34" s="190">
        <v>6050000</v>
      </c>
      <c r="C34" s="190">
        <v>78000</v>
      </c>
      <c r="D34" s="191">
        <f>B34+C34</f>
        <v>6128000</v>
      </c>
      <c r="E34" s="190">
        <v>4615499.99</v>
      </c>
      <c r="F34" s="190">
        <v>4615499.99</v>
      </c>
      <c r="G34" s="191">
        <f t="shared" si="5"/>
        <v>-1434500.0099999998</v>
      </c>
    </row>
    <row r="35" spans="1:7" ht="14.45" customHeight="1" x14ac:dyDescent="0.25">
      <c r="A35" s="31" t="s">
        <v>266</v>
      </c>
      <c r="B35" s="148">
        <f t="shared" ref="B35:G35" si="6">B36</f>
        <v>0</v>
      </c>
      <c r="C35" s="148">
        <f t="shared" si="6"/>
        <v>0</v>
      </c>
      <c r="D35" s="148">
        <f t="shared" si="6"/>
        <v>0</v>
      </c>
      <c r="E35" s="148">
        <f t="shared" si="6"/>
        <v>0</v>
      </c>
      <c r="F35" s="148">
        <f t="shared" si="6"/>
        <v>0</v>
      </c>
      <c r="G35" s="148">
        <f t="shared" si="6"/>
        <v>0</v>
      </c>
    </row>
    <row r="36" spans="1:7" ht="14.45" customHeight="1" x14ac:dyDescent="0.25">
      <c r="A36" s="48" t="s">
        <v>267</v>
      </c>
      <c r="B36" s="148">
        <v>0</v>
      </c>
      <c r="C36" s="148">
        <v>0</v>
      </c>
      <c r="D36" s="148">
        <v>0</v>
      </c>
      <c r="E36" s="148">
        <v>0</v>
      </c>
      <c r="F36" s="148">
        <v>0</v>
      </c>
      <c r="G36" s="148">
        <f>F36-B36</f>
        <v>0</v>
      </c>
    </row>
    <row r="37" spans="1:7" ht="14.45" customHeight="1" x14ac:dyDescent="0.25">
      <c r="A37" s="31" t="s">
        <v>268</v>
      </c>
      <c r="B37" s="148">
        <f t="shared" ref="B37:G37" si="7">B38+B39</f>
        <v>0</v>
      </c>
      <c r="C37" s="148">
        <f t="shared" si="7"/>
        <v>0</v>
      </c>
      <c r="D37" s="148">
        <f t="shared" si="7"/>
        <v>0</v>
      </c>
      <c r="E37" s="148">
        <f t="shared" si="7"/>
        <v>0</v>
      </c>
      <c r="F37" s="148">
        <f t="shared" si="7"/>
        <v>0</v>
      </c>
      <c r="G37" s="148">
        <f t="shared" si="7"/>
        <v>0</v>
      </c>
    </row>
    <row r="38" spans="1:7" x14ac:dyDescent="0.25">
      <c r="A38" s="48" t="s">
        <v>269</v>
      </c>
      <c r="B38" s="148">
        <v>0</v>
      </c>
      <c r="C38" s="148">
        <v>0</v>
      </c>
      <c r="D38" s="148">
        <v>0</v>
      </c>
      <c r="E38" s="148">
        <v>0</v>
      </c>
      <c r="F38" s="148">
        <v>0</v>
      </c>
      <c r="G38" s="148">
        <f>F38-B38</f>
        <v>0</v>
      </c>
    </row>
    <row r="39" spans="1:7" x14ac:dyDescent="0.25">
      <c r="A39" s="48" t="s">
        <v>270</v>
      </c>
      <c r="B39" s="148">
        <v>0</v>
      </c>
      <c r="C39" s="148">
        <v>0</v>
      </c>
      <c r="D39" s="148">
        <v>0</v>
      </c>
      <c r="E39" s="148">
        <v>0</v>
      </c>
      <c r="F39" s="148">
        <v>0</v>
      </c>
      <c r="G39" s="148">
        <f>F39-B39</f>
        <v>0</v>
      </c>
    </row>
    <row r="40" spans="1:7" x14ac:dyDescent="0.25">
      <c r="A40" s="24"/>
      <c r="B40" s="148"/>
      <c r="C40" s="148"/>
      <c r="D40" s="148"/>
      <c r="E40" s="148"/>
      <c r="F40" s="148"/>
      <c r="G40" s="148"/>
    </row>
    <row r="41" spans="1:7" x14ac:dyDescent="0.25">
      <c r="A41" s="3" t="s">
        <v>271</v>
      </c>
      <c r="B41" s="23">
        <f t="shared" ref="B41:G41" si="8">SUM(B9,B10,B11,B12,B13,B14,B15,B16,B28,B34,B35,B37)</f>
        <v>6143600</v>
      </c>
      <c r="C41" s="23">
        <f t="shared" si="8"/>
        <v>78000</v>
      </c>
      <c r="D41" s="23">
        <f t="shared" si="8"/>
        <v>6221600</v>
      </c>
      <c r="E41" s="23">
        <f t="shared" si="8"/>
        <v>4666529.99</v>
      </c>
      <c r="F41" s="23">
        <f t="shared" si="8"/>
        <v>4666529.99</v>
      </c>
      <c r="G41" s="23">
        <f t="shared" si="8"/>
        <v>-1477070.0099999998</v>
      </c>
    </row>
    <row r="42" spans="1:7" x14ac:dyDescent="0.25">
      <c r="A42" s="3" t="s">
        <v>272</v>
      </c>
      <c r="B42" s="176"/>
      <c r="C42" s="176"/>
      <c r="D42" s="176"/>
      <c r="E42" s="176"/>
      <c r="F42" s="176"/>
      <c r="G42" s="23">
        <f>IF(G41&gt;0,G41,0)</f>
        <v>0</v>
      </c>
    </row>
    <row r="43" spans="1:7" x14ac:dyDescent="0.25">
      <c r="A43" s="24"/>
      <c r="B43" s="146"/>
      <c r="C43" s="146"/>
      <c r="D43" s="146"/>
      <c r="E43" s="146"/>
      <c r="F43" s="146"/>
      <c r="G43" s="146"/>
    </row>
    <row r="44" spans="1:7" x14ac:dyDescent="0.25">
      <c r="A44" s="3" t="s">
        <v>273</v>
      </c>
      <c r="B44" s="146"/>
      <c r="C44" s="146"/>
      <c r="D44" s="146"/>
      <c r="E44" s="146"/>
      <c r="F44" s="146"/>
      <c r="G44" s="146"/>
    </row>
    <row r="45" spans="1:7" x14ac:dyDescent="0.25">
      <c r="A45" s="31" t="s">
        <v>274</v>
      </c>
      <c r="B45" s="148">
        <f t="shared" ref="B45:G45" si="9">SUM(B46:B53)</f>
        <v>0</v>
      </c>
      <c r="C45" s="148">
        <f t="shared" si="9"/>
        <v>0</v>
      </c>
      <c r="D45" s="148">
        <f t="shared" si="9"/>
        <v>0</v>
      </c>
      <c r="E45" s="148">
        <f t="shared" si="9"/>
        <v>0</v>
      </c>
      <c r="F45" s="148">
        <f t="shared" si="9"/>
        <v>0</v>
      </c>
      <c r="G45" s="148">
        <f t="shared" si="9"/>
        <v>0</v>
      </c>
    </row>
    <row r="46" spans="1:7" x14ac:dyDescent="0.25">
      <c r="A46" s="49" t="s">
        <v>275</v>
      </c>
      <c r="B46" s="148">
        <v>0</v>
      </c>
      <c r="C46" s="148">
        <v>0</v>
      </c>
      <c r="D46" s="148">
        <v>0</v>
      </c>
      <c r="E46" s="148">
        <v>0</v>
      </c>
      <c r="F46" s="148">
        <v>0</v>
      </c>
      <c r="G46" s="148">
        <f>F46-B46</f>
        <v>0</v>
      </c>
    </row>
    <row r="47" spans="1:7" x14ac:dyDescent="0.25">
      <c r="A47" s="49" t="s">
        <v>276</v>
      </c>
      <c r="B47" s="148">
        <v>0</v>
      </c>
      <c r="C47" s="148">
        <v>0</v>
      </c>
      <c r="D47" s="148">
        <v>0</v>
      </c>
      <c r="E47" s="148">
        <v>0</v>
      </c>
      <c r="F47" s="148">
        <v>0</v>
      </c>
      <c r="G47" s="148">
        <f t="shared" ref="G47:G52" si="10">F47-B47</f>
        <v>0</v>
      </c>
    </row>
    <row r="48" spans="1:7" x14ac:dyDescent="0.25">
      <c r="A48" s="49" t="s">
        <v>277</v>
      </c>
      <c r="B48" s="148">
        <v>0</v>
      </c>
      <c r="C48" s="148">
        <v>0</v>
      </c>
      <c r="D48" s="148">
        <v>0</v>
      </c>
      <c r="E48" s="148">
        <v>0</v>
      </c>
      <c r="F48" s="148">
        <v>0</v>
      </c>
      <c r="G48" s="148">
        <f t="shared" si="10"/>
        <v>0</v>
      </c>
    </row>
    <row r="49" spans="1:7" ht="30" x14ac:dyDescent="0.25">
      <c r="A49" s="49" t="s">
        <v>278</v>
      </c>
      <c r="B49" s="148">
        <v>0</v>
      </c>
      <c r="C49" s="148">
        <v>0</v>
      </c>
      <c r="D49" s="148">
        <v>0</v>
      </c>
      <c r="E49" s="148">
        <v>0</v>
      </c>
      <c r="F49" s="148">
        <v>0</v>
      </c>
      <c r="G49" s="148">
        <f t="shared" si="10"/>
        <v>0</v>
      </c>
    </row>
    <row r="50" spans="1:7" x14ac:dyDescent="0.25">
      <c r="A50" s="49" t="s">
        <v>279</v>
      </c>
      <c r="B50" s="148">
        <v>0</v>
      </c>
      <c r="C50" s="148">
        <v>0</v>
      </c>
      <c r="D50" s="148">
        <v>0</v>
      </c>
      <c r="E50" s="148">
        <v>0</v>
      </c>
      <c r="F50" s="148">
        <v>0</v>
      </c>
      <c r="G50" s="148">
        <f t="shared" si="10"/>
        <v>0</v>
      </c>
    </row>
    <row r="51" spans="1:7" x14ac:dyDescent="0.25">
      <c r="A51" s="49" t="s">
        <v>280</v>
      </c>
      <c r="B51" s="148">
        <v>0</v>
      </c>
      <c r="C51" s="148">
        <v>0</v>
      </c>
      <c r="D51" s="148">
        <v>0</v>
      </c>
      <c r="E51" s="148">
        <v>0</v>
      </c>
      <c r="F51" s="148">
        <v>0</v>
      </c>
      <c r="G51" s="148">
        <f t="shared" si="10"/>
        <v>0</v>
      </c>
    </row>
    <row r="52" spans="1:7" ht="30" x14ac:dyDescent="0.25">
      <c r="A52" s="50" t="s">
        <v>281</v>
      </c>
      <c r="B52" s="148">
        <v>0</v>
      </c>
      <c r="C52" s="148">
        <v>0</v>
      </c>
      <c r="D52" s="148">
        <v>0</v>
      </c>
      <c r="E52" s="148">
        <v>0</v>
      </c>
      <c r="F52" s="148">
        <v>0</v>
      </c>
      <c r="G52" s="148">
        <f t="shared" si="10"/>
        <v>0</v>
      </c>
    </row>
    <row r="53" spans="1:7" x14ac:dyDescent="0.25">
      <c r="A53" s="48" t="s">
        <v>282</v>
      </c>
      <c r="B53" s="148">
        <v>0</v>
      </c>
      <c r="C53" s="148">
        <v>0</v>
      </c>
      <c r="D53" s="148">
        <v>0</v>
      </c>
      <c r="E53" s="148">
        <v>0</v>
      </c>
      <c r="F53" s="148">
        <v>0</v>
      </c>
      <c r="G53" s="148">
        <f>F53-B53</f>
        <v>0</v>
      </c>
    </row>
    <row r="54" spans="1:7" x14ac:dyDescent="0.25">
      <c r="A54" s="31" t="s">
        <v>283</v>
      </c>
      <c r="B54" s="148">
        <f t="shared" ref="B54:G54" si="11">SUM(B55:B58)</f>
        <v>0</v>
      </c>
      <c r="C54" s="148">
        <f t="shared" si="11"/>
        <v>0</v>
      </c>
      <c r="D54" s="148">
        <f t="shared" si="11"/>
        <v>0</v>
      </c>
      <c r="E54" s="148">
        <f t="shared" si="11"/>
        <v>0</v>
      </c>
      <c r="F54" s="148">
        <f t="shared" si="11"/>
        <v>0</v>
      </c>
      <c r="G54" s="148">
        <f t="shared" si="11"/>
        <v>0</v>
      </c>
    </row>
    <row r="55" spans="1:7" x14ac:dyDescent="0.25">
      <c r="A55" s="50" t="s">
        <v>284</v>
      </c>
      <c r="B55" s="148">
        <v>0</v>
      </c>
      <c r="C55" s="148">
        <v>0</v>
      </c>
      <c r="D55" s="148">
        <v>0</v>
      </c>
      <c r="E55" s="148">
        <v>0</v>
      </c>
      <c r="F55" s="148">
        <v>0</v>
      </c>
      <c r="G55" s="148">
        <f>F55-B55</f>
        <v>0</v>
      </c>
    </row>
    <row r="56" spans="1:7" x14ac:dyDescent="0.25">
      <c r="A56" s="49" t="s">
        <v>285</v>
      </c>
      <c r="B56" s="148">
        <v>0</v>
      </c>
      <c r="C56" s="148">
        <v>0</v>
      </c>
      <c r="D56" s="148">
        <v>0</v>
      </c>
      <c r="E56" s="148">
        <v>0</v>
      </c>
      <c r="F56" s="148">
        <v>0</v>
      </c>
      <c r="G56" s="148">
        <f t="shared" ref="G56:G58" si="12">F56-B56</f>
        <v>0</v>
      </c>
    </row>
    <row r="57" spans="1:7" x14ac:dyDescent="0.25">
      <c r="A57" s="49" t="s">
        <v>286</v>
      </c>
      <c r="B57" s="148">
        <v>0</v>
      </c>
      <c r="C57" s="148">
        <v>0</v>
      </c>
      <c r="D57" s="148">
        <v>0</v>
      </c>
      <c r="E57" s="148">
        <v>0</v>
      </c>
      <c r="F57" s="148">
        <v>0</v>
      </c>
      <c r="G57" s="148">
        <f t="shared" si="12"/>
        <v>0</v>
      </c>
    </row>
    <row r="58" spans="1:7" x14ac:dyDescent="0.25">
      <c r="A58" s="50" t="s">
        <v>287</v>
      </c>
      <c r="B58" s="148">
        <v>0</v>
      </c>
      <c r="C58" s="148">
        <v>0</v>
      </c>
      <c r="D58" s="148">
        <v>0</v>
      </c>
      <c r="E58" s="148">
        <v>0</v>
      </c>
      <c r="F58" s="148">
        <v>0</v>
      </c>
      <c r="G58" s="148">
        <f t="shared" si="12"/>
        <v>0</v>
      </c>
    </row>
    <row r="59" spans="1:7" x14ac:dyDescent="0.25">
      <c r="A59" s="31" t="s">
        <v>288</v>
      </c>
      <c r="B59" s="148">
        <f t="shared" ref="B59:G59" si="13">SUM(B60:B61)</f>
        <v>0</v>
      </c>
      <c r="C59" s="148">
        <f t="shared" si="13"/>
        <v>0</v>
      </c>
      <c r="D59" s="148">
        <f t="shared" si="13"/>
        <v>0</v>
      </c>
      <c r="E59" s="148">
        <f t="shared" si="13"/>
        <v>0</v>
      </c>
      <c r="F59" s="148">
        <f t="shared" si="13"/>
        <v>0</v>
      </c>
      <c r="G59" s="148">
        <f t="shared" si="13"/>
        <v>0</v>
      </c>
    </row>
    <row r="60" spans="1:7" x14ac:dyDescent="0.25">
      <c r="A60" s="49" t="s">
        <v>289</v>
      </c>
      <c r="B60" s="148">
        <v>0</v>
      </c>
      <c r="C60" s="148">
        <v>0</v>
      </c>
      <c r="D60" s="148">
        <v>0</v>
      </c>
      <c r="E60" s="148">
        <v>0</v>
      </c>
      <c r="F60" s="148">
        <v>0</v>
      </c>
      <c r="G60" s="148">
        <f>F60-B60</f>
        <v>0</v>
      </c>
    </row>
    <row r="61" spans="1:7" x14ac:dyDescent="0.25">
      <c r="A61" s="49" t="s">
        <v>290</v>
      </c>
      <c r="B61" s="148">
        <v>0</v>
      </c>
      <c r="C61" s="148">
        <v>0</v>
      </c>
      <c r="D61" s="148">
        <v>0</v>
      </c>
      <c r="E61" s="148">
        <v>0</v>
      </c>
      <c r="F61" s="148">
        <v>0</v>
      </c>
      <c r="G61" s="148">
        <f t="shared" ref="G61:G63" si="14">F61-B61</f>
        <v>0</v>
      </c>
    </row>
    <row r="62" spans="1:7" x14ac:dyDescent="0.25">
      <c r="A62" s="31" t="s">
        <v>291</v>
      </c>
      <c r="B62" s="148">
        <v>0</v>
      </c>
      <c r="C62" s="148">
        <v>0</v>
      </c>
      <c r="D62" s="148">
        <v>0</v>
      </c>
      <c r="E62" s="148">
        <v>0</v>
      </c>
      <c r="F62" s="148">
        <v>0</v>
      </c>
      <c r="G62" s="148">
        <f t="shared" si="14"/>
        <v>0</v>
      </c>
    </row>
    <row r="63" spans="1:7" x14ac:dyDescent="0.25">
      <c r="A63" s="31" t="s">
        <v>292</v>
      </c>
      <c r="B63" s="148">
        <v>0</v>
      </c>
      <c r="C63" s="148">
        <v>0</v>
      </c>
      <c r="D63" s="148">
        <v>0</v>
      </c>
      <c r="E63" s="148">
        <v>0</v>
      </c>
      <c r="F63" s="148">
        <v>0</v>
      </c>
      <c r="G63" s="148">
        <f t="shared" si="14"/>
        <v>0</v>
      </c>
    </row>
    <row r="64" spans="1:7" x14ac:dyDescent="0.25">
      <c r="A64" s="24"/>
      <c r="B64" s="146"/>
      <c r="C64" s="146"/>
      <c r="D64" s="146"/>
      <c r="E64" s="146"/>
      <c r="F64" s="146"/>
      <c r="G64" s="146"/>
    </row>
    <row r="65" spans="1:7" x14ac:dyDescent="0.25">
      <c r="A65" s="3" t="s">
        <v>293</v>
      </c>
      <c r="B65" s="23">
        <f t="shared" ref="B65:G65" si="15">B45+B54+B59+B62+B63</f>
        <v>0</v>
      </c>
      <c r="C65" s="23">
        <f t="shared" si="15"/>
        <v>0</v>
      </c>
      <c r="D65" s="23">
        <f t="shared" si="15"/>
        <v>0</v>
      </c>
      <c r="E65" s="23">
        <f t="shared" si="15"/>
        <v>0</v>
      </c>
      <c r="F65" s="23">
        <f t="shared" si="15"/>
        <v>0</v>
      </c>
      <c r="G65" s="23">
        <f t="shared" si="15"/>
        <v>0</v>
      </c>
    </row>
    <row r="66" spans="1:7" x14ac:dyDescent="0.25">
      <c r="A66" s="24"/>
      <c r="B66" s="146"/>
      <c r="C66" s="146"/>
      <c r="D66" s="146"/>
      <c r="E66" s="146"/>
      <c r="F66" s="146"/>
      <c r="G66" s="146"/>
    </row>
    <row r="67" spans="1:7" x14ac:dyDescent="0.25">
      <c r="A67" s="3" t="s">
        <v>294</v>
      </c>
      <c r="B67" s="23">
        <f t="shared" ref="B67:G67" si="16">B68</f>
        <v>0</v>
      </c>
      <c r="C67" s="23">
        <f t="shared" si="16"/>
        <v>0</v>
      </c>
      <c r="D67" s="23">
        <f t="shared" si="16"/>
        <v>0</v>
      </c>
      <c r="E67" s="23">
        <f t="shared" si="16"/>
        <v>0</v>
      </c>
      <c r="F67" s="23">
        <f t="shared" si="16"/>
        <v>0</v>
      </c>
      <c r="G67" s="23">
        <f t="shared" si="16"/>
        <v>0</v>
      </c>
    </row>
    <row r="68" spans="1:7" x14ac:dyDescent="0.25">
      <c r="A68" s="31" t="s">
        <v>295</v>
      </c>
      <c r="B68" s="148">
        <v>0</v>
      </c>
      <c r="C68" s="148">
        <v>0</v>
      </c>
      <c r="D68" s="148">
        <v>0</v>
      </c>
      <c r="E68" s="148">
        <v>0</v>
      </c>
      <c r="F68" s="148">
        <v>0</v>
      </c>
      <c r="G68" s="148">
        <f>F68-B68</f>
        <v>0</v>
      </c>
    </row>
    <row r="69" spans="1:7" x14ac:dyDescent="0.25">
      <c r="A69" s="24"/>
      <c r="B69" s="146"/>
      <c r="C69" s="146"/>
      <c r="D69" s="146"/>
      <c r="E69" s="146"/>
      <c r="F69" s="146"/>
      <c r="G69" s="146"/>
    </row>
    <row r="70" spans="1:7" x14ac:dyDescent="0.25">
      <c r="A70" s="3" t="s">
        <v>296</v>
      </c>
      <c r="B70" s="23">
        <f t="shared" ref="B70:G70" si="17">B41+B65+B67</f>
        <v>6143600</v>
      </c>
      <c r="C70" s="23">
        <f t="shared" si="17"/>
        <v>78000</v>
      </c>
      <c r="D70" s="23">
        <f t="shared" si="17"/>
        <v>6221600</v>
      </c>
      <c r="E70" s="23">
        <f t="shared" si="17"/>
        <v>4666529.99</v>
      </c>
      <c r="F70" s="23">
        <f t="shared" si="17"/>
        <v>4666529.99</v>
      </c>
      <c r="G70" s="23">
        <f t="shared" si="17"/>
        <v>-1477070.0099999998</v>
      </c>
    </row>
    <row r="71" spans="1:7" x14ac:dyDescent="0.25">
      <c r="A71" s="24"/>
      <c r="B71" s="146"/>
      <c r="C71" s="146"/>
      <c r="D71" s="146"/>
      <c r="E71" s="146"/>
      <c r="F71" s="146"/>
      <c r="G71" s="146"/>
    </row>
    <row r="72" spans="1:7" x14ac:dyDescent="0.25">
      <c r="A72" s="3" t="s">
        <v>297</v>
      </c>
      <c r="B72" s="146"/>
      <c r="C72" s="146"/>
      <c r="D72" s="146"/>
      <c r="E72" s="146"/>
      <c r="F72" s="146"/>
      <c r="G72" s="146"/>
    </row>
    <row r="73" spans="1:7" ht="30" x14ac:dyDescent="0.25">
      <c r="A73" s="40" t="s">
        <v>298</v>
      </c>
      <c r="B73" s="148">
        <v>0</v>
      </c>
      <c r="C73" s="148">
        <v>0</v>
      </c>
      <c r="D73" s="148">
        <v>0</v>
      </c>
      <c r="E73" s="148">
        <v>0</v>
      </c>
      <c r="F73" s="148">
        <v>0</v>
      </c>
      <c r="G73" s="148">
        <f>F73-B73</f>
        <v>0</v>
      </c>
    </row>
    <row r="74" spans="1:7" ht="30" x14ac:dyDescent="0.25">
      <c r="A74" s="40" t="s">
        <v>299</v>
      </c>
      <c r="B74" s="148">
        <v>0</v>
      </c>
      <c r="C74" s="148">
        <v>0</v>
      </c>
      <c r="D74" s="148">
        <v>0</v>
      </c>
      <c r="E74" s="148">
        <v>0</v>
      </c>
      <c r="F74" s="148">
        <v>0</v>
      </c>
      <c r="G74" s="148">
        <f>F74-B74</f>
        <v>0</v>
      </c>
    </row>
    <row r="75" spans="1:7" x14ac:dyDescent="0.25">
      <c r="A75" s="8" t="s">
        <v>300</v>
      </c>
      <c r="B75" s="23">
        <f t="shared" ref="B75:G75" si="18">B73+B74</f>
        <v>0</v>
      </c>
      <c r="C75" s="23">
        <f t="shared" si="18"/>
        <v>0</v>
      </c>
      <c r="D75" s="23">
        <f t="shared" si="18"/>
        <v>0</v>
      </c>
      <c r="E75" s="23">
        <f t="shared" si="18"/>
        <v>0</v>
      </c>
      <c r="F75" s="23">
        <f t="shared" si="18"/>
        <v>0</v>
      </c>
      <c r="G75" s="23">
        <f t="shared" si="18"/>
        <v>0</v>
      </c>
    </row>
    <row r="76" spans="1:7" x14ac:dyDescent="0.25">
      <c r="A76" s="29"/>
      <c r="B76" s="156"/>
      <c r="C76" s="156"/>
      <c r="D76" s="156"/>
      <c r="E76" s="156"/>
      <c r="F76" s="156"/>
      <c r="G76" s="156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B2" sqref="B1:G1048576"/>
    </sheetView>
  </sheetViews>
  <sheetFormatPr baseColWidth="10" defaultColWidth="11" defaultRowHeight="15" x14ac:dyDescent="0.25"/>
  <cols>
    <col min="1" max="1" width="97" bestFit="1" customWidth="1"/>
    <col min="2" max="2" width="19.140625" style="132" customWidth="1"/>
    <col min="3" max="3" width="19.28515625" style="132" customWidth="1"/>
    <col min="4" max="6" width="19.140625" style="132" bestFit="1" customWidth="1"/>
    <col min="7" max="7" width="16.7109375" style="132" bestFit="1" customWidth="1"/>
    <col min="8" max="8" width="2.28515625" customWidth="1"/>
  </cols>
  <sheetData>
    <row r="1" spans="1:7" ht="40.9" customHeight="1" x14ac:dyDescent="0.25">
      <c r="A1" s="98" t="s">
        <v>301</v>
      </c>
      <c r="B1" s="92"/>
      <c r="C1" s="92"/>
      <c r="D1" s="92"/>
      <c r="E1" s="92"/>
      <c r="F1" s="92"/>
      <c r="G1" s="93"/>
    </row>
    <row r="2" spans="1:7" x14ac:dyDescent="0.25">
      <c r="A2" s="77" t="str">
        <f>'Formato 1'!A2</f>
        <v>SISTEMA PARA EL DESARROLLO INTEGRAL DE LA FAMILIA DEL MUNICIPIO DE TIERRA BLANCA GTO. (a)</v>
      </c>
      <c r="B2" s="192"/>
      <c r="C2" s="192"/>
      <c r="D2" s="192"/>
      <c r="E2" s="192"/>
      <c r="F2" s="192"/>
      <c r="G2" s="192"/>
    </row>
    <row r="3" spans="1:7" x14ac:dyDescent="0.25">
      <c r="A3" s="78" t="s">
        <v>302</v>
      </c>
      <c r="B3" s="193"/>
      <c r="C3" s="193"/>
      <c r="D3" s="193"/>
      <c r="E3" s="193"/>
      <c r="F3" s="193"/>
      <c r="G3" s="193"/>
    </row>
    <row r="4" spans="1:7" x14ac:dyDescent="0.25">
      <c r="A4" s="78" t="s">
        <v>303</v>
      </c>
      <c r="B4" s="193"/>
      <c r="C4" s="193"/>
      <c r="D4" s="193"/>
      <c r="E4" s="193"/>
      <c r="F4" s="193"/>
      <c r="G4" s="193"/>
    </row>
    <row r="5" spans="1:7" x14ac:dyDescent="0.25">
      <c r="A5" s="78" t="str">
        <f>'Formato 3'!A4</f>
        <v>Del 1 de Enero al 30 de Septiembre de 2023 (b)</v>
      </c>
      <c r="B5" s="193"/>
      <c r="C5" s="193"/>
      <c r="D5" s="193"/>
      <c r="E5" s="193"/>
      <c r="F5" s="193"/>
      <c r="G5" s="193"/>
    </row>
    <row r="6" spans="1:7" ht="41.45" customHeight="1" x14ac:dyDescent="0.25">
      <c r="A6" s="79" t="s">
        <v>2</v>
      </c>
      <c r="B6" s="194"/>
      <c r="C6" s="194"/>
      <c r="D6" s="194"/>
      <c r="E6" s="194"/>
      <c r="F6" s="194"/>
      <c r="G6" s="194"/>
    </row>
    <row r="7" spans="1:7" x14ac:dyDescent="0.25">
      <c r="A7" s="96" t="s">
        <v>6</v>
      </c>
      <c r="B7" s="123" t="s">
        <v>304</v>
      </c>
      <c r="C7" s="123"/>
      <c r="D7" s="123"/>
      <c r="E7" s="123"/>
      <c r="F7" s="123"/>
      <c r="G7" s="195" t="s">
        <v>305</v>
      </c>
    </row>
    <row r="8" spans="1:7" ht="30" x14ac:dyDescent="0.25">
      <c r="A8" s="96"/>
      <c r="B8" s="124" t="s">
        <v>306</v>
      </c>
      <c r="C8" s="124" t="s">
        <v>307</v>
      </c>
      <c r="D8" s="124" t="s">
        <v>308</v>
      </c>
      <c r="E8" s="124" t="s">
        <v>192</v>
      </c>
      <c r="F8" s="124" t="s">
        <v>309</v>
      </c>
      <c r="G8" s="123"/>
    </row>
    <row r="9" spans="1:7" x14ac:dyDescent="0.25">
      <c r="A9" s="14" t="s">
        <v>310</v>
      </c>
      <c r="B9" s="196">
        <f t="shared" ref="B9:G9" si="0">SUM(B10,B18,B28,B38,B48,B58,B62,B71,B75)</f>
        <v>6143600</v>
      </c>
      <c r="C9" s="196">
        <f t="shared" si="0"/>
        <v>554336.86</v>
      </c>
      <c r="D9" s="196">
        <f t="shared" si="0"/>
        <v>6697936.8599999994</v>
      </c>
      <c r="E9" s="196">
        <f t="shared" si="0"/>
        <v>3702253.79</v>
      </c>
      <c r="F9" s="196">
        <f t="shared" si="0"/>
        <v>3702253.79</v>
      </c>
      <c r="G9" s="196">
        <f t="shared" si="0"/>
        <v>2995683.0700000003</v>
      </c>
    </row>
    <row r="10" spans="1:7" x14ac:dyDescent="0.25">
      <c r="A10" s="51" t="s">
        <v>311</v>
      </c>
      <c r="B10" s="196">
        <f t="shared" ref="B10:G10" si="1">SUM(B11:B17)</f>
        <v>4547858.5599999996</v>
      </c>
      <c r="C10" s="196">
        <f t="shared" si="1"/>
        <v>209819.65999999997</v>
      </c>
      <c r="D10" s="196">
        <f t="shared" si="1"/>
        <v>4757678.22</v>
      </c>
      <c r="E10" s="196">
        <f t="shared" si="1"/>
        <v>2585250.79</v>
      </c>
      <c r="F10" s="196">
        <f t="shared" si="1"/>
        <v>2585250.79</v>
      </c>
      <c r="G10" s="196">
        <f t="shared" si="1"/>
        <v>2172427.4300000002</v>
      </c>
    </row>
    <row r="11" spans="1:7" x14ac:dyDescent="0.25">
      <c r="A11" s="52" t="s">
        <v>312</v>
      </c>
      <c r="B11" s="197">
        <v>3654529.2</v>
      </c>
      <c r="C11" s="197">
        <v>-271963.02</v>
      </c>
      <c r="D11" s="198">
        <f>B11+C11</f>
        <v>3382566.18</v>
      </c>
      <c r="E11" s="197">
        <v>2425272.75</v>
      </c>
      <c r="F11" s="197">
        <v>2425272.75</v>
      </c>
      <c r="G11" s="198">
        <f>D11-E11</f>
        <v>957293.43000000017</v>
      </c>
    </row>
    <row r="12" spans="1:7" x14ac:dyDescent="0.25">
      <c r="A12" s="52" t="s">
        <v>313</v>
      </c>
      <c r="B12" s="197">
        <v>0</v>
      </c>
      <c r="C12" s="197">
        <v>0</v>
      </c>
      <c r="D12" s="198">
        <f t="shared" ref="D12:D17" si="2">B12+C12</f>
        <v>0</v>
      </c>
      <c r="E12" s="197">
        <v>0</v>
      </c>
      <c r="F12" s="197">
        <v>0</v>
      </c>
      <c r="G12" s="198">
        <f t="shared" ref="G12:G17" si="3">D12-E12</f>
        <v>0</v>
      </c>
    </row>
    <row r="13" spans="1:7" x14ac:dyDescent="0.25">
      <c r="A13" s="52" t="s">
        <v>314</v>
      </c>
      <c r="B13" s="197">
        <v>588785.26</v>
      </c>
      <c r="C13" s="197">
        <v>176895.45</v>
      </c>
      <c r="D13" s="198">
        <f t="shared" si="2"/>
        <v>765680.71</v>
      </c>
      <c r="E13" s="197">
        <v>122929.54</v>
      </c>
      <c r="F13" s="197">
        <v>122929.54</v>
      </c>
      <c r="G13" s="198">
        <f t="shared" si="3"/>
        <v>642751.16999999993</v>
      </c>
    </row>
    <row r="14" spans="1:7" x14ac:dyDescent="0.25">
      <c r="A14" s="52" t="s">
        <v>315</v>
      </c>
      <c r="B14" s="198">
        <v>0</v>
      </c>
      <c r="C14" s="198">
        <v>0</v>
      </c>
      <c r="D14" s="198">
        <f t="shared" si="2"/>
        <v>0</v>
      </c>
      <c r="E14" s="198">
        <v>0</v>
      </c>
      <c r="F14" s="198">
        <v>0</v>
      </c>
      <c r="G14" s="198">
        <f t="shared" si="3"/>
        <v>0</v>
      </c>
    </row>
    <row r="15" spans="1:7" x14ac:dyDescent="0.25">
      <c r="A15" s="52" t="s">
        <v>316</v>
      </c>
      <c r="B15" s="197">
        <v>304544.09999999998</v>
      </c>
      <c r="C15" s="197">
        <v>304887.23</v>
      </c>
      <c r="D15" s="198">
        <f t="shared" si="2"/>
        <v>609431.32999999996</v>
      </c>
      <c r="E15" s="197">
        <v>37048.5</v>
      </c>
      <c r="F15" s="197">
        <v>37048.5</v>
      </c>
      <c r="G15" s="198">
        <f t="shared" si="3"/>
        <v>572382.82999999996</v>
      </c>
    </row>
    <row r="16" spans="1:7" x14ac:dyDescent="0.25">
      <c r="A16" s="52" t="s">
        <v>317</v>
      </c>
      <c r="B16" s="198">
        <v>0</v>
      </c>
      <c r="C16" s="198">
        <v>0</v>
      </c>
      <c r="D16" s="198">
        <f t="shared" si="2"/>
        <v>0</v>
      </c>
      <c r="E16" s="198">
        <v>0</v>
      </c>
      <c r="F16" s="198">
        <v>0</v>
      </c>
      <c r="G16" s="198">
        <f t="shared" si="3"/>
        <v>0</v>
      </c>
    </row>
    <row r="17" spans="1:7" x14ac:dyDescent="0.25">
      <c r="A17" s="52" t="s">
        <v>318</v>
      </c>
      <c r="B17" s="198">
        <v>0</v>
      </c>
      <c r="C17" s="198">
        <v>0</v>
      </c>
      <c r="D17" s="198">
        <f t="shared" si="2"/>
        <v>0</v>
      </c>
      <c r="E17" s="198">
        <v>0</v>
      </c>
      <c r="F17" s="198">
        <v>0</v>
      </c>
      <c r="G17" s="198">
        <f t="shared" si="3"/>
        <v>0</v>
      </c>
    </row>
    <row r="18" spans="1:7" x14ac:dyDescent="0.25">
      <c r="A18" s="51" t="s">
        <v>319</v>
      </c>
      <c r="B18" s="196">
        <f t="shared" ref="B18:G18" si="4">SUM(B19:B27)</f>
        <v>764246.54</v>
      </c>
      <c r="C18" s="196">
        <f t="shared" si="4"/>
        <v>55804.400000000009</v>
      </c>
      <c r="D18" s="196">
        <f t="shared" si="4"/>
        <v>820050.94000000006</v>
      </c>
      <c r="E18" s="196">
        <f t="shared" si="4"/>
        <v>480852.17</v>
      </c>
      <c r="F18" s="196">
        <f t="shared" si="4"/>
        <v>480852.17</v>
      </c>
      <c r="G18" s="196">
        <f t="shared" si="4"/>
        <v>339198.76999999996</v>
      </c>
    </row>
    <row r="19" spans="1:7" x14ac:dyDescent="0.25">
      <c r="A19" s="52" t="s">
        <v>320</v>
      </c>
      <c r="B19" s="197">
        <v>172912.12</v>
      </c>
      <c r="C19" s="197">
        <v>-16379.69</v>
      </c>
      <c r="D19" s="198">
        <f t="shared" ref="D19:D27" si="5">B19+C19</f>
        <v>156532.43</v>
      </c>
      <c r="E19" s="197">
        <v>78173.899999999994</v>
      </c>
      <c r="F19" s="197">
        <v>78173.899999999994</v>
      </c>
      <c r="G19" s="198">
        <f t="shared" ref="G19:G27" si="6">D19-E19</f>
        <v>78358.53</v>
      </c>
    </row>
    <row r="20" spans="1:7" x14ac:dyDescent="0.25">
      <c r="A20" s="52" t="s">
        <v>321</v>
      </c>
      <c r="B20" s="197">
        <v>59673.62</v>
      </c>
      <c r="C20" s="197">
        <v>27110.84</v>
      </c>
      <c r="D20" s="198">
        <f t="shared" si="5"/>
        <v>86784.46</v>
      </c>
      <c r="E20" s="197">
        <v>33940.99</v>
      </c>
      <c r="F20" s="197">
        <v>33940.99</v>
      </c>
      <c r="G20" s="198">
        <f t="shared" si="6"/>
        <v>52843.470000000008</v>
      </c>
    </row>
    <row r="21" spans="1:7" x14ac:dyDescent="0.25">
      <c r="A21" s="52" t="s">
        <v>322</v>
      </c>
      <c r="B21" s="198">
        <v>0</v>
      </c>
      <c r="C21" s="198">
        <v>0</v>
      </c>
      <c r="D21" s="198">
        <f t="shared" si="5"/>
        <v>0</v>
      </c>
      <c r="E21" s="198">
        <v>0</v>
      </c>
      <c r="F21" s="198">
        <v>0</v>
      </c>
      <c r="G21" s="198">
        <f t="shared" si="6"/>
        <v>0</v>
      </c>
    </row>
    <row r="22" spans="1:7" x14ac:dyDescent="0.25">
      <c r="A22" s="52" t="s">
        <v>323</v>
      </c>
      <c r="B22" s="197">
        <v>9200</v>
      </c>
      <c r="C22" s="197">
        <v>16897.04</v>
      </c>
      <c r="D22" s="198">
        <f t="shared" si="5"/>
        <v>26097.040000000001</v>
      </c>
      <c r="E22" s="197">
        <v>21097.040000000001</v>
      </c>
      <c r="F22" s="197">
        <v>21097.040000000001</v>
      </c>
      <c r="G22" s="198">
        <f t="shared" si="6"/>
        <v>5000</v>
      </c>
    </row>
    <row r="23" spans="1:7" x14ac:dyDescent="0.25">
      <c r="A23" s="52" t="s">
        <v>324</v>
      </c>
      <c r="B23" s="197">
        <v>72000</v>
      </c>
      <c r="C23" s="197">
        <v>-37392.400000000001</v>
      </c>
      <c r="D23" s="198">
        <f t="shared" si="5"/>
        <v>34607.599999999999</v>
      </c>
      <c r="E23" s="197">
        <v>20093.43</v>
      </c>
      <c r="F23" s="197">
        <v>20093.43</v>
      </c>
      <c r="G23" s="198">
        <f t="shared" si="6"/>
        <v>14514.169999999998</v>
      </c>
    </row>
    <row r="24" spans="1:7" x14ac:dyDescent="0.25">
      <c r="A24" s="52" t="s">
        <v>325</v>
      </c>
      <c r="B24" s="197">
        <v>337400</v>
      </c>
      <c r="C24" s="197">
        <v>49214.75</v>
      </c>
      <c r="D24" s="198">
        <f t="shared" si="5"/>
        <v>386614.75</v>
      </c>
      <c r="E24" s="197">
        <v>274007</v>
      </c>
      <c r="F24" s="197">
        <v>274007</v>
      </c>
      <c r="G24" s="198">
        <f t="shared" si="6"/>
        <v>112607.75</v>
      </c>
    </row>
    <row r="25" spans="1:7" x14ac:dyDescent="0.25">
      <c r="A25" s="52" t="s">
        <v>326</v>
      </c>
      <c r="B25" s="197">
        <v>20160.8</v>
      </c>
      <c r="C25" s="197">
        <v>32139.7</v>
      </c>
      <c r="D25" s="198">
        <f t="shared" si="5"/>
        <v>52300.5</v>
      </c>
      <c r="E25" s="197">
        <v>31578.2</v>
      </c>
      <c r="F25" s="197">
        <v>31578.2</v>
      </c>
      <c r="G25" s="198">
        <f t="shared" si="6"/>
        <v>20722.3</v>
      </c>
    </row>
    <row r="26" spans="1:7" x14ac:dyDescent="0.25">
      <c r="A26" s="52" t="s">
        <v>327</v>
      </c>
      <c r="B26" s="198">
        <v>0</v>
      </c>
      <c r="C26" s="198">
        <v>0</v>
      </c>
      <c r="D26" s="198">
        <f t="shared" si="5"/>
        <v>0</v>
      </c>
      <c r="E26" s="198">
        <v>0</v>
      </c>
      <c r="F26" s="198">
        <v>0</v>
      </c>
      <c r="G26" s="198">
        <f t="shared" si="6"/>
        <v>0</v>
      </c>
    </row>
    <row r="27" spans="1:7" x14ac:dyDescent="0.25">
      <c r="A27" s="52" t="s">
        <v>328</v>
      </c>
      <c r="B27" s="197">
        <v>92900</v>
      </c>
      <c r="C27" s="197">
        <v>-15785.84</v>
      </c>
      <c r="D27" s="198">
        <f t="shared" si="5"/>
        <v>77114.16</v>
      </c>
      <c r="E27" s="197">
        <v>21961.61</v>
      </c>
      <c r="F27" s="197">
        <v>21961.61</v>
      </c>
      <c r="G27" s="198">
        <f t="shared" si="6"/>
        <v>55152.55</v>
      </c>
    </row>
    <row r="28" spans="1:7" x14ac:dyDescent="0.25">
      <c r="A28" s="51" t="s">
        <v>329</v>
      </c>
      <c r="B28" s="196">
        <f t="shared" ref="B28:G28" si="7">SUM(B29:B37)</f>
        <v>716494.9</v>
      </c>
      <c r="C28" s="196">
        <f t="shared" si="7"/>
        <v>155815.57</v>
      </c>
      <c r="D28" s="196">
        <f t="shared" si="7"/>
        <v>872310.47</v>
      </c>
      <c r="E28" s="196">
        <f t="shared" si="7"/>
        <v>474908.62</v>
      </c>
      <c r="F28" s="196">
        <f t="shared" si="7"/>
        <v>474908.62</v>
      </c>
      <c r="G28" s="196">
        <f t="shared" si="7"/>
        <v>397401.85</v>
      </c>
    </row>
    <row r="29" spans="1:7" x14ac:dyDescent="0.25">
      <c r="A29" s="52" t="s">
        <v>330</v>
      </c>
      <c r="B29" s="197">
        <v>97500</v>
      </c>
      <c r="C29" s="197">
        <v>5168</v>
      </c>
      <c r="D29" s="198">
        <f t="shared" ref="D29:D37" si="8">B29+C29</f>
        <v>102668</v>
      </c>
      <c r="E29" s="197">
        <v>68410</v>
      </c>
      <c r="F29" s="197">
        <v>68410</v>
      </c>
      <c r="G29" s="198">
        <f t="shared" ref="G29:G37" si="9">D29-E29</f>
        <v>34258</v>
      </c>
    </row>
    <row r="30" spans="1:7" x14ac:dyDescent="0.25">
      <c r="A30" s="52" t="s">
        <v>331</v>
      </c>
      <c r="B30" s="197">
        <v>16000</v>
      </c>
      <c r="C30" s="197">
        <v>4200</v>
      </c>
      <c r="D30" s="198">
        <f t="shared" si="8"/>
        <v>20200</v>
      </c>
      <c r="E30" s="197">
        <v>9488.15</v>
      </c>
      <c r="F30" s="197">
        <v>9488.15</v>
      </c>
      <c r="G30" s="198">
        <f t="shared" si="9"/>
        <v>10711.85</v>
      </c>
    </row>
    <row r="31" spans="1:7" x14ac:dyDescent="0.25">
      <c r="A31" s="52" t="s">
        <v>332</v>
      </c>
      <c r="B31" s="197">
        <v>11000</v>
      </c>
      <c r="C31" s="197">
        <v>-6600</v>
      </c>
      <c r="D31" s="198">
        <f t="shared" si="8"/>
        <v>4400</v>
      </c>
      <c r="E31" s="197">
        <v>2378</v>
      </c>
      <c r="F31" s="197">
        <v>2378</v>
      </c>
      <c r="G31" s="198">
        <f t="shared" si="9"/>
        <v>2022</v>
      </c>
    </row>
    <row r="32" spans="1:7" x14ac:dyDescent="0.25">
      <c r="A32" s="52" t="s">
        <v>333</v>
      </c>
      <c r="B32" s="197">
        <v>79000</v>
      </c>
      <c r="C32" s="197">
        <v>-15209.52</v>
      </c>
      <c r="D32" s="198">
        <f t="shared" si="8"/>
        <v>63790.479999999996</v>
      </c>
      <c r="E32" s="197">
        <v>55547.519999999997</v>
      </c>
      <c r="F32" s="197">
        <v>55547.519999999997</v>
      </c>
      <c r="G32" s="198">
        <f t="shared" si="9"/>
        <v>8242.9599999999991</v>
      </c>
    </row>
    <row r="33" spans="1:7" ht="14.45" customHeight="1" x14ac:dyDescent="0.25">
      <c r="A33" s="52" t="s">
        <v>334</v>
      </c>
      <c r="B33" s="197">
        <v>128500</v>
      </c>
      <c r="C33" s="197">
        <v>44047.17</v>
      </c>
      <c r="D33" s="198">
        <f t="shared" si="8"/>
        <v>172547.16999999998</v>
      </c>
      <c r="E33" s="197">
        <v>94500.59</v>
      </c>
      <c r="F33" s="197">
        <v>94500.59</v>
      </c>
      <c r="G33" s="198">
        <f t="shared" si="9"/>
        <v>78046.579999999987</v>
      </c>
    </row>
    <row r="34" spans="1:7" ht="14.45" customHeight="1" x14ac:dyDescent="0.25">
      <c r="A34" s="52" t="s">
        <v>335</v>
      </c>
      <c r="B34" s="198">
        <v>0</v>
      </c>
      <c r="C34" s="198">
        <v>0</v>
      </c>
      <c r="D34" s="198">
        <f t="shared" si="8"/>
        <v>0</v>
      </c>
      <c r="E34" s="198">
        <v>0</v>
      </c>
      <c r="F34" s="198">
        <v>0</v>
      </c>
      <c r="G34" s="198">
        <f t="shared" si="9"/>
        <v>0</v>
      </c>
    </row>
    <row r="35" spans="1:7" ht="14.45" customHeight="1" x14ac:dyDescent="0.25">
      <c r="A35" s="52" t="s">
        <v>336</v>
      </c>
      <c r="B35" s="197">
        <v>82750</v>
      </c>
      <c r="C35" s="197">
        <v>51192.01</v>
      </c>
      <c r="D35" s="198">
        <f t="shared" si="8"/>
        <v>133942.01</v>
      </c>
      <c r="E35" s="197">
        <v>83053.460000000006</v>
      </c>
      <c r="F35" s="197">
        <v>83053.460000000006</v>
      </c>
      <c r="G35" s="198">
        <f t="shared" si="9"/>
        <v>50888.55</v>
      </c>
    </row>
    <row r="36" spans="1:7" ht="14.45" customHeight="1" x14ac:dyDescent="0.25">
      <c r="A36" s="52" t="s">
        <v>337</v>
      </c>
      <c r="B36" s="197">
        <v>173000</v>
      </c>
      <c r="C36" s="197">
        <v>77009.899999999994</v>
      </c>
      <c r="D36" s="198">
        <f t="shared" si="8"/>
        <v>250009.9</v>
      </c>
      <c r="E36" s="197">
        <v>93716.9</v>
      </c>
      <c r="F36" s="197">
        <v>93716.9</v>
      </c>
      <c r="G36" s="198">
        <f t="shared" si="9"/>
        <v>156293</v>
      </c>
    </row>
    <row r="37" spans="1:7" ht="14.45" customHeight="1" x14ac:dyDescent="0.25">
      <c r="A37" s="52" t="s">
        <v>338</v>
      </c>
      <c r="B37" s="197">
        <v>128744.9</v>
      </c>
      <c r="C37" s="197">
        <v>-3991.99</v>
      </c>
      <c r="D37" s="198">
        <f t="shared" si="8"/>
        <v>124752.90999999999</v>
      </c>
      <c r="E37" s="197">
        <v>67814</v>
      </c>
      <c r="F37" s="197">
        <v>67814</v>
      </c>
      <c r="G37" s="198">
        <f t="shared" si="9"/>
        <v>56938.909999999989</v>
      </c>
    </row>
    <row r="38" spans="1:7" x14ac:dyDescent="0.25">
      <c r="A38" s="51" t="s">
        <v>339</v>
      </c>
      <c r="B38" s="196">
        <f t="shared" ref="B38:G38" si="10">SUM(B39:B47)</f>
        <v>75000</v>
      </c>
      <c r="C38" s="196">
        <f t="shared" si="10"/>
        <v>95803.23</v>
      </c>
      <c r="D38" s="196">
        <f t="shared" si="10"/>
        <v>170803.22999999998</v>
      </c>
      <c r="E38" s="196">
        <f t="shared" si="10"/>
        <v>137148.21</v>
      </c>
      <c r="F38" s="196">
        <f t="shared" si="10"/>
        <v>137148.21</v>
      </c>
      <c r="G38" s="196">
        <f t="shared" si="10"/>
        <v>33655.01999999999</v>
      </c>
    </row>
    <row r="39" spans="1:7" x14ac:dyDescent="0.25">
      <c r="A39" s="52" t="s">
        <v>340</v>
      </c>
      <c r="B39" s="198">
        <v>0</v>
      </c>
      <c r="C39" s="198">
        <v>0</v>
      </c>
      <c r="D39" s="198">
        <f t="shared" ref="D39:D47" si="11">B39+C39</f>
        <v>0</v>
      </c>
      <c r="E39" s="198">
        <v>0</v>
      </c>
      <c r="F39" s="198">
        <v>0</v>
      </c>
      <c r="G39" s="198">
        <f t="shared" ref="G39:G47" si="12">D39-E39</f>
        <v>0</v>
      </c>
    </row>
    <row r="40" spans="1:7" x14ac:dyDescent="0.25">
      <c r="A40" s="52" t="s">
        <v>341</v>
      </c>
      <c r="B40" s="198">
        <v>0</v>
      </c>
      <c r="C40" s="198">
        <v>0</v>
      </c>
      <c r="D40" s="198">
        <f t="shared" si="11"/>
        <v>0</v>
      </c>
      <c r="E40" s="198">
        <v>0</v>
      </c>
      <c r="F40" s="198">
        <v>0</v>
      </c>
      <c r="G40" s="198">
        <f t="shared" si="12"/>
        <v>0</v>
      </c>
    </row>
    <row r="41" spans="1:7" x14ac:dyDescent="0.25">
      <c r="A41" s="52" t="s">
        <v>342</v>
      </c>
      <c r="B41" s="198">
        <v>0</v>
      </c>
      <c r="C41" s="198">
        <v>0</v>
      </c>
      <c r="D41" s="198">
        <f t="shared" si="11"/>
        <v>0</v>
      </c>
      <c r="E41" s="198">
        <v>0</v>
      </c>
      <c r="F41" s="198">
        <v>0</v>
      </c>
      <c r="G41" s="198">
        <f t="shared" si="12"/>
        <v>0</v>
      </c>
    </row>
    <row r="42" spans="1:7" x14ac:dyDescent="0.25">
      <c r="A42" s="52" t="s">
        <v>343</v>
      </c>
      <c r="B42" s="197">
        <v>75000</v>
      </c>
      <c r="C42" s="197">
        <v>95803.23</v>
      </c>
      <c r="D42" s="198">
        <f t="shared" si="11"/>
        <v>170803.22999999998</v>
      </c>
      <c r="E42" s="197">
        <v>137148.21</v>
      </c>
      <c r="F42" s="197">
        <v>137148.21</v>
      </c>
      <c r="G42" s="198">
        <f t="shared" si="12"/>
        <v>33655.01999999999</v>
      </c>
    </row>
    <row r="43" spans="1:7" x14ac:dyDescent="0.25">
      <c r="A43" s="52" t="s">
        <v>344</v>
      </c>
      <c r="B43" s="198">
        <v>0</v>
      </c>
      <c r="C43" s="198">
        <v>0</v>
      </c>
      <c r="D43" s="198">
        <f t="shared" si="11"/>
        <v>0</v>
      </c>
      <c r="E43" s="198">
        <v>0</v>
      </c>
      <c r="F43" s="198">
        <v>0</v>
      </c>
      <c r="G43" s="198">
        <f t="shared" si="12"/>
        <v>0</v>
      </c>
    </row>
    <row r="44" spans="1:7" x14ac:dyDescent="0.25">
      <c r="A44" s="52" t="s">
        <v>345</v>
      </c>
      <c r="B44" s="198">
        <v>0</v>
      </c>
      <c r="C44" s="198">
        <v>0</v>
      </c>
      <c r="D44" s="198">
        <f t="shared" si="11"/>
        <v>0</v>
      </c>
      <c r="E44" s="198">
        <v>0</v>
      </c>
      <c r="F44" s="198">
        <v>0</v>
      </c>
      <c r="G44" s="198">
        <f t="shared" si="12"/>
        <v>0</v>
      </c>
    </row>
    <row r="45" spans="1:7" x14ac:dyDescent="0.25">
      <c r="A45" s="52" t="s">
        <v>346</v>
      </c>
      <c r="B45" s="198">
        <v>0</v>
      </c>
      <c r="C45" s="198">
        <v>0</v>
      </c>
      <c r="D45" s="198">
        <f t="shared" si="11"/>
        <v>0</v>
      </c>
      <c r="E45" s="198">
        <v>0</v>
      </c>
      <c r="F45" s="198">
        <v>0</v>
      </c>
      <c r="G45" s="198">
        <f t="shared" si="12"/>
        <v>0</v>
      </c>
    </row>
    <row r="46" spans="1:7" x14ac:dyDescent="0.25">
      <c r="A46" s="52" t="s">
        <v>347</v>
      </c>
      <c r="B46" s="198">
        <v>0</v>
      </c>
      <c r="C46" s="198">
        <v>0</v>
      </c>
      <c r="D46" s="198">
        <f t="shared" si="11"/>
        <v>0</v>
      </c>
      <c r="E46" s="198">
        <v>0</v>
      </c>
      <c r="F46" s="198">
        <v>0</v>
      </c>
      <c r="G46" s="198">
        <f t="shared" si="12"/>
        <v>0</v>
      </c>
    </row>
    <row r="47" spans="1:7" x14ac:dyDescent="0.25">
      <c r="A47" s="52" t="s">
        <v>348</v>
      </c>
      <c r="B47" s="198">
        <v>0</v>
      </c>
      <c r="C47" s="198">
        <v>0</v>
      </c>
      <c r="D47" s="198">
        <f t="shared" si="11"/>
        <v>0</v>
      </c>
      <c r="E47" s="198">
        <v>0</v>
      </c>
      <c r="F47" s="198">
        <v>0</v>
      </c>
      <c r="G47" s="198">
        <f t="shared" si="12"/>
        <v>0</v>
      </c>
    </row>
    <row r="48" spans="1:7" x14ac:dyDescent="0.25">
      <c r="A48" s="51" t="s">
        <v>349</v>
      </c>
      <c r="B48" s="196">
        <f t="shared" ref="B48:G48" si="13">SUM(B49:B57)</f>
        <v>40000</v>
      </c>
      <c r="C48" s="196">
        <f t="shared" si="13"/>
        <v>37094</v>
      </c>
      <c r="D48" s="196">
        <f t="shared" si="13"/>
        <v>77094</v>
      </c>
      <c r="E48" s="196">
        <f t="shared" si="13"/>
        <v>24094</v>
      </c>
      <c r="F48" s="196">
        <f t="shared" si="13"/>
        <v>24094</v>
      </c>
      <c r="G48" s="196">
        <f t="shared" si="13"/>
        <v>53000</v>
      </c>
    </row>
    <row r="49" spans="1:7" x14ac:dyDescent="0.25">
      <c r="A49" s="52" t="s">
        <v>350</v>
      </c>
      <c r="B49" s="197">
        <v>32000</v>
      </c>
      <c r="C49" s="197">
        <v>-8200</v>
      </c>
      <c r="D49" s="198">
        <f t="shared" ref="D49:D57" si="14">B49+C49</f>
        <v>23800</v>
      </c>
      <c r="E49" s="197">
        <v>15800</v>
      </c>
      <c r="F49" s="197">
        <v>15800</v>
      </c>
      <c r="G49" s="198">
        <f t="shared" ref="G49:G57" si="15">D49-E49</f>
        <v>8000</v>
      </c>
    </row>
    <row r="50" spans="1:7" x14ac:dyDescent="0.25">
      <c r="A50" s="52" t="s">
        <v>351</v>
      </c>
      <c r="B50" s="197">
        <v>0</v>
      </c>
      <c r="C50" s="197">
        <v>0</v>
      </c>
      <c r="D50" s="198">
        <f t="shared" si="14"/>
        <v>0</v>
      </c>
      <c r="E50" s="197">
        <v>0</v>
      </c>
      <c r="F50" s="197">
        <v>0</v>
      </c>
      <c r="G50" s="198">
        <f t="shared" si="15"/>
        <v>0</v>
      </c>
    </row>
    <row r="51" spans="1:7" x14ac:dyDescent="0.25">
      <c r="A51" s="52" t="s">
        <v>352</v>
      </c>
      <c r="B51" s="197">
        <v>0</v>
      </c>
      <c r="C51" s="197">
        <v>53294</v>
      </c>
      <c r="D51" s="198">
        <f t="shared" si="14"/>
        <v>53294</v>
      </c>
      <c r="E51" s="197">
        <v>8294</v>
      </c>
      <c r="F51" s="197">
        <v>8294</v>
      </c>
      <c r="G51" s="198">
        <f t="shared" si="15"/>
        <v>45000</v>
      </c>
    </row>
    <row r="52" spans="1:7" x14ac:dyDescent="0.25">
      <c r="A52" s="52" t="s">
        <v>353</v>
      </c>
      <c r="B52" s="198">
        <v>0</v>
      </c>
      <c r="C52" s="198">
        <v>0</v>
      </c>
      <c r="D52" s="198">
        <f t="shared" si="14"/>
        <v>0</v>
      </c>
      <c r="E52" s="198">
        <v>0</v>
      </c>
      <c r="F52" s="198">
        <v>0</v>
      </c>
      <c r="G52" s="198">
        <f t="shared" si="15"/>
        <v>0</v>
      </c>
    </row>
    <row r="53" spans="1:7" x14ac:dyDescent="0.25">
      <c r="A53" s="52" t="s">
        <v>354</v>
      </c>
      <c r="B53" s="198">
        <v>0</v>
      </c>
      <c r="C53" s="198">
        <v>0</v>
      </c>
      <c r="D53" s="198">
        <f t="shared" si="14"/>
        <v>0</v>
      </c>
      <c r="E53" s="198">
        <v>0</v>
      </c>
      <c r="F53" s="198">
        <v>0</v>
      </c>
      <c r="G53" s="198">
        <f t="shared" si="15"/>
        <v>0</v>
      </c>
    </row>
    <row r="54" spans="1:7" x14ac:dyDescent="0.25">
      <c r="A54" s="52" t="s">
        <v>355</v>
      </c>
      <c r="B54" s="198">
        <v>0</v>
      </c>
      <c r="C54" s="198">
        <v>0</v>
      </c>
      <c r="D54" s="198">
        <f t="shared" si="14"/>
        <v>0</v>
      </c>
      <c r="E54" s="198">
        <v>0</v>
      </c>
      <c r="F54" s="198">
        <v>0</v>
      </c>
      <c r="G54" s="198">
        <f t="shared" si="15"/>
        <v>0</v>
      </c>
    </row>
    <row r="55" spans="1:7" x14ac:dyDescent="0.25">
      <c r="A55" s="52" t="s">
        <v>356</v>
      </c>
      <c r="B55" s="198">
        <v>0</v>
      </c>
      <c r="C55" s="198">
        <v>0</v>
      </c>
      <c r="D55" s="198">
        <f t="shared" si="14"/>
        <v>0</v>
      </c>
      <c r="E55" s="198">
        <v>0</v>
      </c>
      <c r="F55" s="198">
        <v>0</v>
      </c>
      <c r="G55" s="198">
        <f t="shared" si="15"/>
        <v>0</v>
      </c>
    </row>
    <row r="56" spans="1:7" x14ac:dyDescent="0.25">
      <c r="A56" s="52" t="s">
        <v>357</v>
      </c>
      <c r="B56" s="198">
        <v>0</v>
      </c>
      <c r="C56" s="198">
        <v>0</v>
      </c>
      <c r="D56" s="198">
        <f t="shared" si="14"/>
        <v>0</v>
      </c>
      <c r="E56" s="198">
        <v>0</v>
      </c>
      <c r="F56" s="198">
        <v>0</v>
      </c>
      <c r="G56" s="198">
        <f t="shared" si="15"/>
        <v>0</v>
      </c>
    </row>
    <row r="57" spans="1:7" x14ac:dyDescent="0.25">
      <c r="A57" s="52" t="s">
        <v>358</v>
      </c>
      <c r="B57" s="197">
        <v>8000</v>
      </c>
      <c r="C57" s="197">
        <v>-8000</v>
      </c>
      <c r="D57" s="198">
        <f t="shared" si="14"/>
        <v>0</v>
      </c>
      <c r="E57" s="197">
        <v>0</v>
      </c>
      <c r="F57" s="197">
        <v>0</v>
      </c>
      <c r="G57" s="198">
        <f t="shared" si="15"/>
        <v>0</v>
      </c>
    </row>
    <row r="58" spans="1:7" x14ac:dyDescent="0.25">
      <c r="A58" s="51" t="s">
        <v>359</v>
      </c>
      <c r="B58" s="196">
        <f t="shared" ref="B58:G58" si="16">SUM(B59:B61)</f>
        <v>0</v>
      </c>
      <c r="C58" s="196">
        <f t="shared" si="16"/>
        <v>0</v>
      </c>
      <c r="D58" s="196">
        <f t="shared" si="16"/>
        <v>0</v>
      </c>
      <c r="E58" s="196">
        <f t="shared" si="16"/>
        <v>0</v>
      </c>
      <c r="F58" s="196">
        <f t="shared" si="16"/>
        <v>0</v>
      </c>
      <c r="G58" s="196">
        <f t="shared" si="16"/>
        <v>0</v>
      </c>
    </row>
    <row r="59" spans="1:7" x14ac:dyDescent="0.25">
      <c r="A59" s="52" t="s">
        <v>360</v>
      </c>
      <c r="B59" s="199">
        <v>0</v>
      </c>
      <c r="C59" s="199">
        <v>0</v>
      </c>
      <c r="D59" s="199">
        <v>0</v>
      </c>
      <c r="E59" s="199">
        <v>0</v>
      </c>
      <c r="F59" s="199">
        <v>0</v>
      </c>
      <c r="G59" s="199">
        <f>D59-E59</f>
        <v>0</v>
      </c>
    </row>
    <row r="60" spans="1:7" x14ac:dyDescent="0.25">
      <c r="A60" s="52" t="s">
        <v>361</v>
      </c>
      <c r="B60" s="199">
        <v>0</v>
      </c>
      <c r="C60" s="199">
        <v>0</v>
      </c>
      <c r="D60" s="199">
        <v>0</v>
      </c>
      <c r="E60" s="199">
        <v>0</v>
      </c>
      <c r="F60" s="199">
        <v>0</v>
      </c>
      <c r="G60" s="199">
        <f t="shared" ref="G60:G61" si="17">D60-E60</f>
        <v>0</v>
      </c>
    </row>
    <row r="61" spans="1:7" x14ac:dyDescent="0.25">
      <c r="A61" s="52" t="s">
        <v>362</v>
      </c>
      <c r="B61" s="199">
        <v>0</v>
      </c>
      <c r="C61" s="199">
        <v>0</v>
      </c>
      <c r="D61" s="199">
        <v>0</v>
      </c>
      <c r="E61" s="199">
        <v>0</v>
      </c>
      <c r="F61" s="199">
        <v>0</v>
      </c>
      <c r="G61" s="199">
        <f t="shared" si="17"/>
        <v>0</v>
      </c>
    </row>
    <row r="62" spans="1:7" x14ac:dyDescent="0.25">
      <c r="A62" s="51" t="s">
        <v>363</v>
      </c>
      <c r="B62" s="196">
        <f t="shared" ref="B62:G62" si="18">SUM(B63:B67,B69:B70)</f>
        <v>0</v>
      </c>
      <c r="C62" s="196">
        <f t="shared" si="18"/>
        <v>0</v>
      </c>
      <c r="D62" s="196">
        <f t="shared" si="18"/>
        <v>0</v>
      </c>
      <c r="E62" s="196">
        <f t="shared" si="18"/>
        <v>0</v>
      </c>
      <c r="F62" s="196">
        <f t="shared" si="18"/>
        <v>0</v>
      </c>
      <c r="G62" s="196">
        <f t="shared" si="18"/>
        <v>0</v>
      </c>
    </row>
    <row r="63" spans="1:7" x14ac:dyDescent="0.25">
      <c r="A63" s="52" t="s">
        <v>364</v>
      </c>
      <c r="B63" s="199">
        <v>0</v>
      </c>
      <c r="C63" s="199">
        <v>0</v>
      </c>
      <c r="D63" s="199">
        <v>0</v>
      </c>
      <c r="E63" s="199">
        <v>0</v>
      </c>
      <c r="F63" s="199">
        <v>0</v>
      </c>
      <c r="G63" s="199">
        <f>D63-E63</f>
        <v>0</v>
      </c>
    </row>
    <row r="64" spans="1:7" x14ac:dyDescent="0.25">
      <c r="A64" s="52" t="s">
        <v>365</v>
      </c>
      <c r="B64" s="199">
        <v>0</v>
      </c>
      <c r="C64" s="199">
        <v>0</v>
      </c>
      <c r="D64" s="199">
        <v>0</v>
      </c>
      <c r="E64" s="199">
        <v>0</v>
      </c>
      <c r="F64" s="199">
        <v>0</v>
      </c>
      <c r="G64" s="199">
        <f t="shared" ref="G64:G70" si="19">D64-E64</f>
        <v>0</v>
      </c>
    </row>
    <row r="65" spans="1:7" x14ac:dyDescent="0.25">
      <c r="A65" s="52" t="s">
        <v>366</v>
      </c>
      <c r="B65" s="199">
        <v>0</v>
      </c>
      <c r="C65" s="199">
        <v>0</v>
      </c>
      <c r="D65" s="199">
        <v>0</v>
      </c>
      <c r="E65" s="199">
        <v>0</v>
      </c>
      <c r="F65" s="199">
        <v>0</v>
      </c>
      <c r="G65" s="199">
        <f t="shared" si="19"/>
        <v>0</v>
      </c>
    </row>
    <row r="66" spans="1:7" x14ac:dyDescent="0.25">
      <c r="A66" s="52" t="s">
        <v>367</v>
      </c>
      <c r="B66" s="199">
        <v>0</v>
      </c>
      <c r="C66" s="199">
        <v>0</v>
      </c>
      <c r="D66" s="199">
        <v>0</v>
      </c>
      <c r="E66" s="199">
        <v>0</v>
      </c>
      <c r="F66" s="199">
        <v>0</v>
      </c>
      <c r="G66" s="199">
        <f t="shared" si="19"/>
        <v>0</v>
      </c>
    </row>
    <row r="67" spans="1:7" x14ac:dyDescent="0.25">
      <c r="A67" s="52" t="s">
        <v>368</v>
      </c>
      <c r="B67" s="199">
        <v>0</v>
      </c>
      <c r="C67" s="199">
        <v>0</v>
      </c>
      <c r="D67" s="199">
        <v>0</v>
      </c>
      <c r="E67" s="199">
        <v>0</v>
      </c>
      <c r="F67" s="199">
        <v>0</v>
      </c>
      <c r="G67" s="199">
        <f t="shared" si="19"/>
        <v>0</v>
      </c>
    </row>
    <row r="68" spans="1:7" x14ac:dyDescent="0.25">
      <c r="A68" s="52" t="s">
        <v>369</v>
      </c>
      <c r="B68" s="199">
        <v>0</v>
      </c>
      <c r="C68" s="199">
        <v>0</v>
      </c>
      <c r="D68" s="199">
        <v>0</v>
      </c>
      <c r="E68" s="199">
        <v>0</v>
      </c>
      <c r="F68" s="199">
        <v>0</v>
      </c>
      <c r="G68" s="199">
        <f t="shared" si="19"/>
        <v>0</v>
      </c>
    </row>
    <row r="69" spans="1:7" x14ac:dyDescent="0.25">
      <c r="A69" s="52" t="s">
        <v>370</v>
      </c>
      <c r="B69" s="199">
        <v>0</v>
      </c>
      <c r="C69" s="199">
        <v>0</v>
      </c>
      <c r="D69" s="199">
        <v>0</v>
      </c>
      <c r="E69" s="199">
        <v>0</v>
      </c>
      <c r="F69" s="199">
        <v>0</v>
      </c>
      <c r="G69" s="199">
        <f t="shared" si="19"/>
        <v>0</v>
      </c>
    </row>
    <row r="70" spans="1:7" x14ac:dyDescent="0.25">
      <c r="A70" s="52" t="s">
        <v>371</v>
      </c>
      <c r="B70" s="199">
        <v>0</v>
      </c>
      <c r="C70" s="199">
        <v>0</v>
      </c>
      <c r="D70" s="199">
        <v>0</v>
      </c>
      <c r="E70" s="199">
        <v>0</v>
      </c>
      <c r="F70" s="199">
        <v>0</v>
      </c>
      <c r="G70" s="199">
        <f t="shared" si="19"/>
        <v>0</v>
      </c>
    </row>
    <row r="71" spans="1:7" x14ac:dyDescent="0.25">
      <c r="A71" s="51" t="s">
        <v>372</v>
      </c>
      <c r="B71" s="196">
        <f t="shared" ref="B71:G71" si="20">SUM(B72:B74)</f>
        <v>0</v>
      </c>
      <c r="C71" s="196">
        <f t="shared" si="20"/>
        <v>0</v>
      </c>
      <c r="D71" s="196">
        <f t="shared" si="20"/>
        <v>0</v>
      </c>
      <c r="E71" s="196">
        <f t="shared" si="20"/>
        <v>0</v>
      </c>
      <c r="F71" s="196">
        <f t="shared" si="20"/>
        <v>0</v>
      </c>
      <c r="G71" s="196">
        <f t="shared" si="20"/>
        <v>0</v>
      </c>
    </row>
    <row r="72" spans="1:7" x14ac:dyDescent="0.25">
      <c r="A72" s="52" t="s">
        <v>373</v>
      </c>
      <c r="B72" s="199">
        <v>0</v>
      </c>
      <c r="C72" s="199">
        <v>0</v>
      </c>
      <c r="D72" s="199">
        <v>0</v>
      </c>
      <c r="E72" s="199">
        <v>0</v>
      </c>
      <c r="F72" s="199">
        <v>0</v>
      </c>
      <c r="G72" s="199">
        <f>D72-E72</f>
        <v>0</v>
      </c>
    </row>
    <row r="73" spans="1:7" x14ac:dyDescent="0.25">
      <c r="A73" s="52" t="s">
        <v>374</v>
      </c>
      <c r="B73" s="199">
        <v>0</v>
      </c>
      <c r="C73" s="199">
        <v>0</v>
      </c>
      <c r="D73" s="199">
        <v>0</v>
      </c>
      <c r="E73" s="199">
        <v>0</v>
      </c>
      <c r="F73" s="199">
        <v>0</v>
      </c>
      <c r="G73" s="199">
        <f t="shared" ref="G73:G74" si="21">D73-E73</f>
        <v>0</v>
      </c>
    </row>
    <row r="74" spans="1:7" x14ac:dyDescent="0.25">
      <c r="A74" s="52" t="s">
        <v>375</v>
      </c>
      <c r="B74" s="199">
        <v>0</v>
      </c>
      <c r="C74" s="199">
        <v>0</v>
      </c>
      <c r="D74" s="199">
        <v>0</v>
      </c>
      <c r="E74" s="199">
        <v>0</v>
      </c>
      <c r="F74" s="199">
        <v>0</v>
      </c>
      <c r="G74" s="199">
        <f t="shared" si="21"/>
        <v>0</v>
      </c>
    </row>
    <row r="75" spans="1:7" x14ac:dyDescent="0.25">
      <c r="A75" s="51" t="s">
        <v>376</v>
      </c>
      <c r="B75" s="196">
        <f t="shared" ref="B75:G75" si="22">SUM(B76:B82)</f>
        <v>0</v>
      </c>
      <c r="C75" s="196">
        <f t="shared" si="22"/>
        <v>0</v>
      </c>
      <c r="D75" s="196">
        <f t="shared" si="22"/>
        <v>0</v>
      </c>
      <c r="E75" s="196">
        <f t="shared" si="22"/>
        <v>0</v>
      </c>
      <c r="F75" s="196">
        <f t="shared" si="22"/>
        <v>0</v>
      </c>
      <c r="G75" s="196">
        <f t="shared" si="22"/>
        <v>0</v>
      </c>
    </row>
    <row r="76" spans="1:7" x14ac:dyDescent="0.25">
      <c r="A76" s="52" t="s">
        <v>377</v>
      </c>
      <c r="B76" s="199">
        <v>0</v>
      </c>
      <c r="C76" s="199">
        <v>0</v>
      </c>
      <c r="D76" s="199">
        <v>0</v>
      </c>
      <c r="E76" s="199">
        <v>0</v>
      </c>
      <c r="F76" s="199">
        <v>0</v>
      </c>
      <c r="G76" s="199">
        <f>D76-E76</f>
        <v>0</v>
      </c>
    </row>
    <row r="77" spans="1:7" x14ac:dyDescent="0.25">
      <c r="A77" s="52" t="s">
        <v>378</v>
      </c>
      <c r="B77" s="199">
        <v>0</v>
      </c>
      <c r="C77" s="199">
        <v>0</v>
      </c>
      <c r="D77" s="199">
        <v>0</v>
      </c>
      <c r="E77" s="199">
        <v>0</v>
      </c>
      <c r="F77" s="199">
        <v>0</v>
      </c>
      <c r="G77" s="199">
        <f t="shared" ref="G77:G82" si="23">D77-E77</f>
        <v>0</v>
      </c>
    </row>
    <row r="78" spans="1:7" x14ac:dyDescent="0.25">
      <c r="A78" s="52" t="s">
        <v>379</v>
      </c>
      <c r="B78" s="199">
        <v>0</v>
      </c>
      <c r="C78" s="199">
        <v>0</v>
      </c>
      <c r="D78" s="199">
        <v>0</v>
      </c>
      <c r="E78" s="199">
        <v>0</v>
      </c>
      <c r="F78" s="199">
        <v>0</v>
      </c>
      <c r="G78" s="199">
        <f t="shared" si="23"/>
        <v>0</v>
      </c>
    </row>
    <row r="79" spans="1:7" x14ac:dyDescent="0.25">
      <c r="A79" s="52" t="s">
        <v>380</v>
      </c>
      <c r="B79" s="199">
        <v>0</v>
      </c>
      <c r="C79" s="199">
        <v>0</v>
      </c>
      <c r="D79" s="199">
        <v>0</v>
      </c>
      <c r="E79" s="199">
        <v>0</v>
      </c>
      <c r="F79" s="199">
        <v>0</v>
      </c>
      <c r="G79" s="199">
        <f t="shared" si="23"/>
        <v>0</v>
      </c>
    </row>
    <row r="80" spans="1:7" x14ac:dyDescent="0.25">
      <c r="A80" s="52" t="s">
        <v>381</v>
      </c>
      <c r="B80" s="199">
        <v>0</v>
      </c>
      <c r="C80" s="199">
        <v>0</v>
      </c>
      <c r="D80" s="199">
        <v>0</v>
      </c>
      <c r="E80" s="199">
        <v>0</v>
      </c>
      <c r="F80" s="199">
        <v>0</v>
      </c>
      <c r="G80" s="199">
        <f t="shared" si="23"/>
        <v>0</v>
      </c>
    </row>
    <row r="81" spans="1:7" x14ac:dyDescent="0.25">
      <c r="A81" s="52" t="s">
        <v>382</v>
      </c>
      <c r="B81" s="199">
        <v>0</v>
      </c>
      <c r="C81" s="199">
        <v>0</v>
      </c>
      <c r="D81" s="199">
        <v>0</v>
      </c>
      <c r="E81" s="199">
        <v>0</v>
      </c>
      <c r="F81" s="199">
        <v>0</v>
      </c>
      <c r="G81" s="199">
        <f t="shared" si="23"/>
        <v>0</v>
      </c>
    </row>
    <row r="82" spans="1:7" x14ac:dyDescent="0.25">
      <c r="A82" s="52" t="s">
        <v>383</v>
      </c>
      <c r="B82" s="199">
        <v>0</v>
      </c>
      <c r="C82" s="199">
        <v>0</v>
      </c>
      <c r="D82" s="199">
        <v>0</v>
      </c>
      <c r="E82" s="199">
        <v>0</v>
      </c>
      <c r="F82" s="199">
        <v>0</v>
      </c>
      <c r="G82" s="199">
        <f t="shared" si="23"/>
        <v>0</v>
      </c>
    </row>
    <row r="83" spans="1:7" x14ac:dyDescent="0.25">
      <c r="A83" s="53"/>
      <c r="B83" s="199"/>
      <c r="C83" s="199"/>
      <c r="D83" s="199"/>
      <c r="E83" s="199"/>
      <c r="F83" s="199"/>
      <c r="G83" s="199"/>
    </row>
    <row r="84" spans="1:7" x14ac:dyDescent="0.25">
      <c r="A84" s="15" t="s">
        <v>384</v>
      </c>
      <c r="B84" s="196">
        <f t="shared" ref="B84:G84" si="24">SUM(B85,B93,B103,B113,B123,B133,B137,B146,B150)</f>
        <v>0</v>
      </c>
      <c r="C84" s="196">
        <f t="shared" si="24"/>
        <v>0</v>
      </c>
      <c r="D84" s="196">
        <f t="shared" si="24"/>
        <v>0</v>
      </c>
      <c r="E84" s="196">
        <f t="shared" si="24"/>
        <v>0</v>
      </c>
      <c r="F84" s="196">
        <f t="shared" si="24"/>
        <v>0</v>
      </c>
      <c r="G84" s="196">
        <f t="shared" si="24"/>
        <v>0</v>
      </c>
    </row>
    <row r="85" spans="1:7" x14ac:dyDescent="0.25">
      <c r="A85" s="51" t="s">
        <v>311</v>
      </c>
      <c r="B85" s="196">
        <f t="shared" ref="B85:G85" si="25">SUM(B86:B92)</f>
        <v>0</v>
      </c>
      <c r="C85" s="196">
        <f t="shared" si="25"/>
        <v>0</v>
      </c>
      <c r="D85" s="196">
        <f t="shared" si="25"/>
        <v>0</v>
      </c>
      <c r="E85" s="196">
        <f t="shared" si="25"/>
        <v>0</v>
      </c>
      <c r="F85" s="196">
        <f t="shared" si="25"/>
        <v>0</v>
      </c>
      <c r="G85" s="196">
        <f t="shared" si="25"/>
        <v>0</v>
      </c>
    </row>
    <row r="86" spans="1:7" x14ac:dyDescent="0.25">
      <c r="A86" s="52" t="s">
        <v>312</v>
      </c>
      <c r="B86" s="199">
        <v>0</v>
      </c>
      <c r="C86" s="199">
        <v>0</v>
      </c>
      <c r="D86" s="199">
        <v>0</v>
      </c>
      <c r="E86" s="199">
        <v>0</v>
      </c>
      <c r="F86" s="199">
        <v>0</v>
      </c>
      <c r="G86" s="199">
        <f>D86-E86</f>
        <v>0</v>
      </c>
    </row>
    <row r="87" spans="1:7" x14ac:dyDescent="0.25">
      <c r="A87" s="52" t="s">
        <v>313</v>
      </c>
      <c r="B87" s="199">
        <v>0</v>
      </c>
      <c r="C87" s="199">
        <v>0</v>
      </c>
      <c r="D87" s="199">
        <v>0</v>
      </c>
      <c r="E87" s="199">
        <v>0</v>
      </c>
      <c r="F87" s="199">
        <v>0</v>
      </c>
      <c r="G87" s="199">
        <f t="shared" ref="G87:G92" si="26">D87-E87</f>
        <v>0</v>
      </c>
    </row>
    <row r="88" spans="1:7" x14ac:dyDescent="0.25">
      <c r="A88" s="52" t="s">
        <v>314</v>
      </c>
      <c r="B88" s="199">
        <v>0</v>
      </c>
      <c r="C88" s="199">
        <v>0</v>
      </c>
      <c r="D88" s="199">
        <v>0</v>
      </c>
      <c r="E88" s="199">
        <v>0</v>
      </c>
      <c r="F88" s="199">
        <v>0</v>
      </c>
      <c r="G88" s="199">
        <f t="shared" si="26"/>
        <v>0</v>
      </c>
    </row>
    <row r="89" spans="1:7" x14ac:dyDescent="0.25">
      <c r="A89" s="52" t="s">
        <v>315</v>
      </c>
      <c r="B89" s="199">
        <v>0</v>
      </c>
      <c r="C89" s="199">
        <v>0</v>
      </c>
      <c r="D89" s="199">
        <v>0</v>
      </c>
      <c r="E89" s="199">
        <v>0</v>
      </c>
      <c r="F89" s="199">
        <v>0</v>
      </c>
      <c r="G89" s="199">
        <f t="shared" si="26"/>
        <v>0</v>
      </c>
    </row>
    <row r="90" spans="1:7" x14ac:dyDescent="0.25">
      <c r="A90" s="52" t="s">
        <v>316</v>
      </c>
      <c r="B90" s="199">
        <v>0</v>
      </c>
      <c r="C90" s="199">
        <v>0</v>
      </c>
      <c r="D90" s="199">
        <v>0</v>
      </c>
      <c r="E90" s="199">
        <v>0</v>
      </c>
      <c r="F90" s="199">
        <v>0</v>
      </c>
      <c r="G90" s="199">
        <f t="shared" si="26"/>
        <v>0</v>
      </c>
    </row>
    <row r="91" spans="1:7" x14ac:dyDescent="0.25">
      <c r="A91" s="52" t="s">
        <v>317</v>
      </c>
      <c r="B91" s="199">
        <v>0</v>
      </c>
      <c r="C91" s="199">
        <v>0</v>
      </c>
      <c r="D91" s="199">
        <v>0</v>
      </c>
      <c r="E91" s="199">
        <v>0</v>
      </c>
      <c r="F91" s="199">
        <v>0</v>
      </c>
      <c r="G91" s="199">
        <f t="shared" si="26"/>
        <v>0</v>
      </c>
    </row>
    <row r="92" spans="1:7" x14ac:dyDescent="0.25">
      <c r="A92" s="52" t="s">
        <v>318</v>
      </c>
      <c r="B92" s="199">
        <v>0</v>
      </c>
      <c r="C92" s="199">
        <v>0</v>
      </c>
      <c r="D92" s="199">
        <v>0</v>
      </c>
      <c r="E92" s="199">
        <v>0</v>
      </c>
      <c r="F92" s="199">
        <v>0</v>
      </c>
      <c r="G92" s="199">
        <f t="shared" si="26"/>
        <v>0</v>
      </c>
    </row>
    <row r="93" spans="1:7" x14ac:dyDescent="0.25">
      <c r="A93" s="51" t="s">
        <v>319</v>
      </c>
      <c r="B93" s="196">
        <f t="shared" ref="B93:G93" si="27">SUM(B94:B102)</f>
        <v>0</v>
      </c>
      <c r="C93" s="196">
        <f t="shared" si="27"/>
        <v>0</v>
      </c>
      <c r="D93" s="196">
        <f t="shared" si="27"/>
        <v>0</v>
      </c>
      <c r="E93" s="196">
        <f t="shared" si="27"/>
        <v>0</v>
      </c>
      <c r="F93" s="196">
        <f t="shared" si="27"/>
        <v>0</v>
      </c>
      <c r="G93" s="196">
        <f t="shared" si="27"/>
        <v>0</v>
      </c>
    </row>
    <row r="94" spans="1:7" x14ac:dyDescent="0.25">
      <c r="A94" s="52" t="s">
        <v>320</v>
      </c>
      <c r="B94" s="199">
        <v>0</v>
      </c>
      <c r="C94" s="199">
        <v>0</v>
      </c>
      <c r="D94" s="199">
        <v>0</v>
      </c>
      <c r="E94" s="199">
        <v>0</v>
      </c>
      <c r="F94" s="199">
        <v>0</v>
      </c>
      <c r="G94" s="199">
        <f>D94-E94</f>
        <v>0</v>
      </c>
    </row>
    <row r="95" spans="1:7" x14ac:dyDescent="0.25">
      <c r="A95" s="52" t="s">
        <v>321</v>
      </c>
      <c r="B95" s="199">
        <v>0</v>
      </c>
      <c r="C95" s="199">
        <v>0</v>
      </c>
      <c r="D95" s="199">
        <v>0</v>
      </c>
      <c r="E95" s="199">
        <v>0</v>
      </c>
      <c r="F95" s="199">
        <v>0</v>
      </c>
      <c r="G95" s="199">
        <f t="shared" ref="G95:G102" si="28">D95-E95</f>
        <v>0</v>
      </c>
    </row>
    <row r="96" spans="1:7" x14ac:dyDescent="0.25">
      <c r="A96" s="52" t="s">
        <v>322</v>
      </c>
      <c r="B96" s="199">
        <v>0</v>
      </c>
      <c r="C96" s="199">
        <v>0</v>
      </c>
      <c r="D96" s="199">
        <v>0</v>
      </c>
      <c r="E96" s="199">
        <v>0</v>
      </c>
      <c r="F96" s="199">
        <v>0</v>
      </c>
      <c r="G96" s="199">
        <f t="shared" si="28"/>
        <v>0</v>
      </c>
    </row>
    <row r="97" spans="1:7" x14ac:dyDescent="0.25">
      <c r="A97" s="52" t="s">
        <v>323</v>
      </c>
      <c r="B97" s="199">
        <v>0</v>
      </c>
      <c r="C97" s="199">
        <v>0</v>
      </c>
      <c r="D97" s="199">
        <v>0</v>
      </c>
      <c r="E97" s="199">
        <v>0</v>
      </c>
      <c r="F97" s="199">
        <v>0</v>
      </c>
      <c r="G97" s="199">
        <f t="shared" si="28"/>
        <v>0</v>
      </c>
    </row>
    <row r="98" spans="1:7" x14ac:dyDescent="0.25">
      <c r="A98" s="54" t="s">
        <v>324</v>
      </c>
      <c r="B98" s="199">
        <v>0</v>
      </c>
      <c r="C98" s="199">
        <v>0</v>
      </c>
      <c r="D98" s="199">
        <v>0</v>
      </c>
      <c r="E98" s="199">
        <v>0</v>
      </c>
      <c r="F98" s="199">
        <v>0</v>
      </c>
      <c r="G98" s="199">
        <f t="shared" si="28"/>
        <v>0</v>
      </c>
    </row>
    <row r="99" spans="1:7" x14ac:dyDescent="0.25">
      <c r="A99" s="52" t="s">
        <v>325</v>
      </c>
      <c r="B99" s="199">
        <v>0</v>
      </c>
      <c r="C99" s="199">
        <v>0</v>
      </c>
      <c r="D99" s="199">
        <v>0</v>
      </c>
      <c r="E99" s="199">
        <v>0</v>
      </c>
      <c r="F99" s="199">
        <v>0</v>
      </c>
      <c r="G99" s="199">
        <f t="shared" si="28"/>
        <v>0</v>
      </c>
    </row>
    <row r="100" spans="1:7" x14ac:dyDescent="0.25">
      <c r="A100" s="52" t="s">
        <v>326</v>
      </c>
      <c r="B100" s="199">
        <v>0</v>
      </c>
      <c r="C100" s="199">
        <v>0</v>
      </c>
      <c r="D100" s="199">
        <v>0</v>
      </c>
      <c r="E100" s="199">
        <v>0</v>
      </c>
      <c r="F100" s="199">
        <v>0</v>
      </c>
      <c r="G100" s="199">
        <f t="shared" si="28"/>
        <v>0</v>
      </c>
    </row>
    <row r="101" spans="1:7" x14ac:dyDescent="0.25">
      <c r="A101" s="52" t="s">
        <v>327</v>
      </c>
      <c r="B101" s="199">
        <v>0</v>
      </c>
      <c r="C101" s="199">
        <v>0</v>
      </c>
      <c r="D101" s="199">
        <v>0</v>
      </c>
      <c r="E101" s="199">
        <v>0</v>
      </c>
      <c r="F101" s="199">
        <v>0</v>
      </c>
      <c r="G101" s="199">
        <f t="shared" si="28"/>
        <v>0</v>
      </c>
    </row>
    <row r="102" spans="1:7" x14ac:dyDescent="0.25">
      <c r="A102" s="52" t="s">
        <v>328</v>
      </c>
      <c r="B102" s="199">
        <v>0</v>
      </c>
      <c r="C102" s="199">
        <v>0</v>
      </c>
      <c r="D102" s="199">
        <v>0</v>
      </c>
      <c r="E102" s="199">
        <v>0</v>
      </c>
      <c r="F102" s="199">
        <v>0</v>
      </c>
      <c r="G102" s="199">
        <f t="shared" si="28"/>
        <v>0</v>
      </c>
    </row>
    <row r="103" spans="1:7" x14ac:dyDescent="0.25">
      <c r="A103" s="51" t="s">
        <v>329</v>
      </c>
      <c r="B103" s="196">
        <f>SUM(B104:B112)</f>
        <v>0</v>
      </c>
      <c r="C103" s="196">
        <f>SUM(C104:C112)</f>
        <v>0</v>
      </c>
      <c r="D103" s="196">
        <v>0</v>
      </c>
      <c r="E103" s="196">
        <f>SUM(E104:E112)</f>
        <v>0</v>
      </c>
      <c r="F103" s="196">
        <f>SUM(F104:F112)</f>
        <v>0</v>
      </c>
      <c r="G103" s="196">
        <f>SUM(G104:G112)</f>
        <v>0</v>
      </c>
    </row>
    <row r="104" spans="1:7" x14ac:dyDescent="0.25">
      <c r="A104" s="52" t="s">
        <v>330</v>
      </c>
      <c r="B104" s="199">
        <v>0</v>
      </c>
      <c r="C104" s="199">
        <v>0</v>
      </c>
      <c r="D104" s="199">
        <v>0</v>
      </c>
      <c r="E104" s="199">
        <v>0</v>
      </c>
      <c r="F104" s="199">
        <v>0</v>
      </c>
      <c r="G104" s="199">
        <f>D104-E104</f>
        <v>0</v>
      </c>
    </row>
    <row r="105" spans="1:7" x14ac:dyDescent="0.25">
      <c r="A105" s="52" t="s">
        <v>331</v>
      </c>
      <c r="B105" s="199">
        <v>0</v>
      </c>
      <c r="C105" s="199">
        <v>0</v>
      </c>
      <c r="D105" s="199">
        <v>0</v>
      </c>
      <c r="E105" s="199">
        <v>0</v>
      </c>
      <c r="F105" s="199">
        <v>0</v>
      </c>
      <c r="G105" s="199">
        <f t="shared" ref="G105:G112" si="29">D105-E105</f>
        <v>0</v>
      </c>
    </row>
    <row r="106" spans="1:7" x14ac:dyDescent="0.25">
      <c r="A106" s="52" t="s">
        <v>332</v>
      </c>
      <c r="B106" s="199">
        <v>0</v>
      </c>
      <c r="C106" s="199">
        <v>0</v>
      </c>
      <c r="D106" s="199">
        <v>0</v>
      </c>
      <c r="E106" s="199">
        <v>0</v>
      </c>
      <c r="F106" s="199">
        <v>0</v>
      </c>
      <c r="G106" s="199">
        <f t="shared" si="29"/>
        <v>0</v>
      </c>
    </row>
    <row r="107" spans="1:7" x14ac:dyDescent="0.25">
      <c r="A107" s="52" t="s">
        <v>333</v>
      </c>
      <c r="B107" s="199">
        <v>0</v>
      </c>
      <c r="C107" s="199">
        <v>0</v>
      </c>
      <c r="D107" s="199">
        <v>0</v>
      </c>
      <c r="E107" s="199">
        <v>0</v>
      </c>
      <c r="F107" s="199">
        <v>0</v>
      </c>
      <c r="G107" s="199">
        <f t="shared" si="29"/>
        <v>0</v>
      </c>
    </row>
    <row r="108" spans="1:7" x14ac:dyDescent="0.25">
      <c r="A108" s="52" t="s">
        <v>334</v>
      </c>
      <c r="B108" s="199">
        <v>0</v>
      </c>
      <c r="C108" s="199">
        <v>0</v>
      </c>
      <c r="D108" s="199">
        <v>0</v>
      </c>
      <c r="E108" s="199">
        <v>0</v>
      </c>
      <c r="F108" s="199">
        <v>0</v>
      </c>
      <c r="G108" s="199">
        <f t="shared" si="29"/>
        <v>0</v>
      </c>
    </row>
    <row r="109" spans="1:7" x14ac:dyDescent="0.25">
      <c r="A109" s="52" t="s">
        <v>335</v>
      </c>
      <c r="B109" s="199">
        <v>0</v>
      </c>
      <c r="C109" s="199">
        <v>0</v>
      </c>
      <c r="D109" s="199">
        <v>0</v>
      </c>
      <c r="E109" s="199">
        <v>0</v>
      </c>
      <c r="F109" s="199">
        <v>0</v>
      </c>
      <c r="G109" s="199">
        <f t="shared" si="29"/>
        <v>0</v>
      </c>
    </row>
    <row r="110" spans="1:7" x14ac:dyDescent="0.25">
      <c r="A110" s="52" t="s">
        <v>336</v>
      </c>
      <c r="B110" s="199">
        <v>0</v>
      </c>
      <c r="C110" s="199">
        <v>0</v>
      </c>
      <c r="D110" s="199">
        <v>0</v>
      </c>
      <c r="E110" s="199">
        <v>0</v>
      </c>
      <c r="F110" s="199">
        <v>0</v>
      </c>
      <c r="G110" s="199">
        <f t="shared" si="29"/>
        <v>0</v>
      </c>
    </row>
    <row r="111" spans="1:7" x14ac:dyDescent="0.25">
      <c r="A111" s="52" t="s">
        <v>337</v>
      </c>
      <c r="B111" s="199">
        <v>0</v>
      </c>
      <c r="C111" s="199">
        <v>0</v>
      </c>
      <c r="D111" s="199">
        <v>0</v>
      </c>
      <c r="E111" s="199">
        <v>0</v>
      </c>
      <c r="F111" s="199">
        <v>0</v>
      </c>
      <c r="G111" s="199">
        <f t="shared" si="29"/>
        <v>0</v>
      </c>
    </row>
    <row r="112" spans="1:7" x14ac:dyDescent="0.25">
      <c r="A112" s="52" t="s">
        <v>338</v>
      </c>
      <c r="B112" s="199">
        <v>0</v>
      </c>
      <c r="C112" s="199">
        <v>0</v>
      </c>
      <c r="D112" s="199">
        <v>0</v>
      </c>
      <c r="E112" s="199">
        <v>0</v>
      </c>
      <c r="F112" s="199">
        <v>0</v>
      </c>
      <c r="G112" s="199">
        <f t="shared" si="29"/>
        <v>0</v>
      </c>
    </row>
    <row r="113" spans="1:7" x14ac:dyDescent="0.25">
      <c r="A113" s="51" t="s">
        <v>339</v>
      </c>
      <c r="B113" s="196">
        <f t="shared" ref="B113:G113" si="30">SUM(B114:B122)</f>
        <v>0</v>
      </c>
      <c r="C113" s="196">
        <f t="shared" si="30"/>
        <v>0</v>
      </c>
      <c r="D113" s="196">
        <f t="shared" si="30"/>
        <v>0</v>
      </c>
      <c r="E113" s="196">
        <f t="shared" si="30"/>
        <v>0</v>
      </c>
      <c r="F113" s="196">
        <f t="shared" si="30"/>
        <v>0</v>
      </c>
      <c r="G113" s="196">
        <f t="shared" si="30"/>
        <v>0</v>
      </c>
    </row>
    <row r="114" spans="1:7" x14ac:dyDescent="0.25">
      <c r="A114" s="52" t="s">
        <v>340</v>
      </c>
      <c r="B114" s="199">
        <v>0</v>
      </c>
      <c r="C114" s="199">
        <v>0</v>
      </c>
      <c r="D114" s="199">
        <v>0</v>
      </c>
      <c r="E114" s="199">
        <v>0</v>
      </c>
      <c r="F114" s="199">
        <v>0</v>
      </c>
      <c r="G114" s="199">
        <f>D114-E114</f>
        <v>0</v>
      </c>
    </row>
    <row r="115" spans="1:7" x14ac:dyDescent="0.25">
      <c r="A115" s="52" t="s">
        <v>341</v>
      </c>
      <c r="B115" s="199">
        <v>0</v>
      </c>
      <c r="C115" s="199">
        <v>0</v>
      </c>
      <c r="D115" s="199">
        <v>0</v>
      </c>
      <c r="E115" s="199">
        <v>0</v>
      </c>
      <c r="F115" s="199">
        <v>0</v>
      </c>
      <c r="G115" s="199">
        <f t="shared" ref="G115:G122" si="31">D115-E115</f>
        <v>0</v>
      </c>
    </row>
    <row r="116" spans="1:7" x14ac:dyDescent="0.25">
      <c r="A116" s="52" t="s">
        <v>342</v>
      </c>
      <c r="B116" s="199">
        <v>0</v>
      </c>
      <c r="C116" s="199">
        <v>0</v>
      </c>
      <c r="D116" s="199">
        <v>0</v>
      </c>
      <c r="E116" s="199">
        <v>0</v>
      </c>
      <c r="F116" s="199">
        <v>0</v>
      </c>
      <c r="G116" s="199">
        <f t="shared" si="31"/>
        <v>0</v>
      </c>
    </row>
    <row r="117" spans="1:7" x14ac:dyDescent="0.25">
      <c r="A117" s="52" t="s">
        <v>343</v>
      </c>
      <c r="B117" s="199">
        <v>0</v>
      </c>
      <c r="C117" s="199">
        <v>0</v>
      </c>
      <c r="D117" s="199">
        <v>0</v>
      </c>
      <c r="E117" s="199">
        <v>0</v>
      </c>
      <c r="F117" s="199">
        <v>0</v>
      </c>
      <c r="G117" s="199">
        <f t="shared" si="31"/>
        <v>0</v>
      </c>
    </row>
    <row r="118" spans="1:7" x14ac:dyDescent="0.25">
      <c r="A118" s="52" t="s">
        <v>344</v>
      </c>
      <c r="B118" s="199">
        <v>0</v>
      </c>
      <c r="C118" s="199">
        <v>0</v>
      </c>
      <c r="D118" s="199">
        <v>0</v>
      </c>
      <c r="E118" s="199">
        <v>0</v>
      </c>
      <c r="F118" s="199">
        <v>0</v>
      </c>
      <c r="G118" s="199">
        <f t="shared" si="31"/>
        <v>0</v>
      </c>
    </row>
    <row r="119" spans="1:7" x14ac:dyDescent="0.25">
      <c r="A119" s="52" t="s">
        <v>345</v>
      </c>
      <c r="B119" s="199">
        <v>0</v>
      </c>
      <c r="C119" s="199">
        <v>0</v>
      </c>
      <c r="D119" s="199">
        <v>0</v>
      </c>
      <c r="E119" s="199">
        <v>0</v>
      </c>
      <c r="F119" s="199">
        <v>0</v>
      </c>
      <c r="G119" s="199">
        <f t="shared" si="31"/>
        <v>0</v>
      </c>
    </row>
    <row r="120" spans="1:7" x14ac:dyDescent="0.25">
      <c r="A120" s="52" t="s">
        <v>346</v>
      </c>
      <c r="B120" s="199">
        <v>0</v>
      </c>
      <c r="C120" s="199">
        <v>0</v>
      </c>
      <c r="D120" s="199">
        <v>0</v>
      </c>
      <c r="E120" s="199">
        <v>0</v>
      </c>
      <c r="F120" s="199">
        <v>0</v>
      </c>
      <c r="G120" s="199">
        <f t="shared" si="31"/>
        <v>0</v>
      </c>
    </row>
    <row r="121" spans="1:7" x14ac:dyDescent="0.25">
      <c r="A121" s="52" t="s">
        <v>347</v>
      </c>
      <c r="B121" s="199">
        <v>0</v>
      </c>
      <c r="C121" s="199">
        <v>0</v>
      </c>
      <c r="D121" s="199">
        <v>0</v>
      </c>
      <c r="E121" s="199">
        <v>0</v>
      </c>
      <c r="F121" s="199">
        <v>0</v>
      </c>
      <c r="G121" s="199">
        <f t="shared" si="31"/>
        <v>0</v>
      </c>
    </row>
    <row r="122" spans="1:7" x14ac:dyDescent="0.25">
      <c r="A122" s="52" t="s">
        <v>348</v>
      </c>
      <c r="B122" s="199">
        <v>0</v>
      </c>
      <c r="C122" s="199">
        <v>0</v>
      </c>
      <c r="D122" s="199">
        <v>0</v>
      </c>
      <c r="E122" s="199">
        <v>0</v>
      </c>
      <c r="F122" s="199">
        <v>0</v>
      </c>
      <c r="G122" s="199">
        <f t="shared" si="31"/>
        <v>0</v>
      </c>
    </row>
    <row r="123" spans="1:7" x14ac:dyDescent="0.25">
      <c r="A123" s="51" t="s">
        <v>349</v>
      </c>
      <c r="B123" s="196">
        <f t="shared" ref="B123:G123" si="32">SUM(B124:B132)</f>
        <v>0</v>
      </c>
      <c r="C123" s="196">
        <f t="shared" si="32"/>
        <v>0</v>
      </c>
      <c r="D123" s="196">
        <f t="shared" si="32"/>
        <v>0</v>
      </c>
      <c r="E123" s="196">
        <f t="shared" si="32"/>
        <v>0</v>
      </c>
      <c r="F123" s="196">
        <f t="shared" si="32"/>
        <v>0</v>
      </c>
      <c r="G123" s="196">
        <f t="shared" si="32"/>
        <v>0</v>
      </c>
    </row>
    <row r="124" spans="1:7" x14ac:dyDescent="0.25">
      <c r="A124" s="52" t="s">
        <v>350</v>
      </c>
      <c r="B124" s="199">
        <v>0</v>
      </c>
      <c r="C124" s="199">
        <v>0</v>
      </c>
      <c r="D124" s="199">
        <v>0</v>
      </c>
      <c r="E124" s="199">
        <v>0</v>
      </c>
      <c r="F124" s="199">
        <v>0</v>
      </c>
      <c r="G124" s="199">
        <f>D124-E124</f>
        <v>0</v>
      </c>
    </row>
    <row r="125" spans="1:7" x14ac:dyDescent="0.25">
      <c r="A125" s="52" t="s">
        <v>351</v>
      </c>
      <c r="B125" s="199">
        <v>0</v>
      </c>
      <c r="C125" s="199">
        <v>0</v>
      </c>
      <c r="D125" s="199">
        <v>0</v>
      </c>
      <c r="E125" s="199">
        <v>0</v>
      </c>
      <c r="F125" s="199">
        <v>0</v>
      </c>
      <c r="G125" s="199">
        <f t="shared" ref="G125:G132" si="33">D125-E125</f>
        <v>0</v>
      </c>
    </row>
    <row r="126" spans="1:7" x14ac:dyDescent="0.25">
      <c r="A126" s="52" t="s">
        <v>352</v>
      </c>
      <c r="B126" s="199">
        <v>0</v>
      </c>
      <c r="C126" s="199">
        <v>0</v>
      </c>
      <c r="D126" s="199">
        <v>0</v>
      </c>
      <c r="E126" s="199">
        <v>0</v>
      </c>
      <c r="F126" s="199">
        <v>0</v>
      </c>
      <c r="G126" s="199">
        <f t="shared" si="33"/>
        <v>0</v>
      </c>
    </row>
    <row r="127" spans="1:7" x14ac:dyDescent="0.25">
      <c r="A127" s="52" t="s">
        <v>353</v>
      </c>
      <c r="B127" s="199">
        <v>0</v>
      </c>
      <c r="C127" s="199">
        <v>0</v>
      </c>
      <c r="D127" s="199">
        <v>0</v>
      </c>
      <c r="E127" s="199">
        <v>0</v>
      </c>
      <c r="F127" s="199">
        <v>0</v>
      </c>
      <c r="G127" s="199">
        <f t="shared" si="33"/>
        <v>0</v>
      </c>
    </row>
    <row r="128" spans="1:7" x14ac:dyDescent="0.25">
      <c r="A128" s="52" t="s">
        <v>354</v>
      </c>
      <c r="B128" s="199">
        <v>0</v>
      </c>
      <c r="C128" s="199">
        <v>0</v>
      </c>
      <c r="D128" s="199">
        <v>0</v>
      </c>
      <c r="E128" s="199">
        <v>0</v>
      </c>
      <c r="F128" s="199">
        <v>0</v>
      </c>
      <c r="G128" s="199">
        <f t="shared" si="33"/>
        <v>0</v>
      </c>
    </row>
    <row r="129" spans="1:7" x14ac:dyDescent="0.25">
      <c r="A129" s="52" t="s">
        <v>355</v>
      </c>
      <c r="B129" s="199">
        <v>0</v>
      </c>
      <c r="C129" s="199">
        <v>0</v>
      </c>
      <c r="D129" s="199">
        <v>0</v>
      </c>
      <c r="E129" s="199">
        <v>0</v>
      </c>
      <c r="F129" s="199">
        <v>0</v>
      </c>
      <c r="G129" s="199">
        <f t="shared" si="33"/>
        <v>0</v>
      </c>
    </row>
    <row r="130" spans="1:7" x14ac:dyDescent="0.25">
      <c r="A130" s="52" t="s">
        <v>356</v>
      </c>
      <c r="B130" s="199">
        <v>0</v>
      </c>
      <c r="C130" s="199">
        <v>0</v>
      </c>
      <c r="D130" s="199">
        <v>0</v>
      </c>
      <c r="E130" s="199">
        <v>0</v>
      </c>
      <c r="F130" s="199">
        <v>0</v>
      </c>
      <c r="G130" s="199">
        <f t="shared" si="33"/>
        <v>0</v>
      </c>
    </row>
    <row r="131" spans="1:7" x14ac:dyDescent="0.25">
      <c r="A131" s="52" t="s">
        <v>357</v>
      </c>
      <c r="B131" s="199">
        <v>0</v>
      </c>
      <c r="C131" s="199">
        <v>0</v>
      </c>
      <c r="D131" s="199">
        <v>0</v>
      </c>
      <c r="E131" s="199">
        <v>0</v>
      </c>
      <c r="F131" s="199">
        <v>0</v>
      </c>
      <c r="G131" s="199">
        <f t="shared" si="33"/>
        <v>0</v>
      </c>
    </row>
    <row r="132" spans="1:7" x14ac:dyDescent="0.25">
      <c r="A132" s="52" t="s">
        <v>358</v>
      </c>
      <c r="B132" s="199">
        <v>0</v>
      </c>
      <c r="C132" s="199">
        <v>0</v>
      </c>
      <c r="D132" s="199">
        <v>0</v>
      </c>
      <c r="E132" s="199">
        <v>0</v>
      </c>
      <c r="F132" s="199">
        <v>0</v>
      </c>
      <c r="G132" s="199">
        <f t="shared" si="33"/>
        <v>0</v>
      </c>
    </row>
    <row r="133" spans="1:7" x14ac:dyDescent="0.25">
      <c r="A133" s="51" t="s">
        <v>359</v>
      </c>
      <c r="B133" s="196">
        <f t="shared" ref="B133:G133" si="34">SUM(B134:B136)</f>
        <v>0</v>
      </c>
      <c r="C133" s="196">
        <f t="shared" si="34"/>
        <v>0</v>
      </c>
      <c r="D133" s="196">
        <f t="shared" si="34"/>
        <v>0</v>
      </c>
      <c r="E133" s="196">
        <f t="shared" si="34"/>
        <v>0</v>
      </c>
      <c r="F133" s="196">
        <f t="shared" si="34"/>
        <v>0</v>
      </c>
      <c r="G133" s="196">
        <f t="shared" si="34"/>
        <v>0</v>
      </c>
    </row>
    <row r="134" spans="1:7" x14ac:dyDescent="0.25">
      <c r="A134" s="52" t="s">
        <v>360</v>
      </c>
      <c r="B134" s="199">
        <v>0</v>
      </c>
      <c r="C134" s="199">
        <v>0</v>
      </c>
      <c r="D134" s="199">
        <v>0</v>
      </c>
      <c r="E134" s="199">
        <v>0</v>
      </c>
      <c r="F134" s="199">
        <v>0</v>
      </c>
      <c r="G134" s="199">
        <f>D134-E134</f>
        <v>0</v>
      </c>
    </row>
    <row r="135" spans="1:7" x14ac:dyDescent="0.25">
      <c r="A135" s="52" t="s">
        <v>361</v>
      </c>
      <c r="B135" s="199">
        <v>0</v>
      </c>
      <c r="C135" s="199">
        <v>0</v>
      </c>
      <c r="D135" s="199">
        <v>0</v>
      </c>
      <c r="E135" s="199">
        <v>0</v>
      </c>
      <c r="F135" s="199">
        <v>0</v>
      </c>
      <c r="G135" s="199">
        <f t="shared" ref="G135:G136" si="35">D135-E135</f>
        <v>0</v>
      </c>
    </row>
    <row r="136" spans="1:7" x14ac:dyDescent="0.25">
      <c r="A136" s="52" t="s">
        <v>362</v>
      </c>
      <c r="B136" s="199">
        <v>0</v>
      </c>
      <c r="C136" s="199">
        <v>0</v>
      </c>
      <c r="D136" s="199">
        <v>0</v>
      </c>
      <c r="E136" s="199">
        <v>0</v>
      </c>
      <c r="F136" s="199">
        <v>0</v>
      </c>
      <c r="G136" s="199">
        <f t="shared" si="35"/>
        <v>0</v>
      </c>
    </row>
    <row r="137" spans="1:7" x14ac:dyDescent="0.25">
      <c r="A137" s="51" t="s">
        <v>363</v>
      </c>
      <c r="B137" s="196">
        <f t="shared" ref="B137:G137" si="36">SUM(B138:B142,B144:B145)</f>
        <v>0</v>
      </c>
      <c r="C137" s="196">
        <f t="shared" si="36"/>
        <v>0</v>
      </c>
      <c r="D137" s="196">
        <f t="shared" si="36"/>
        <v>0</v>
      </c>
      <c r="E137" s="196">
        <f t="shared" si="36"/>
        <v>0</v>
      </c>
      <c r="F137" s="196">
        <f t="shared" si="36"/>
        <v>0</v>
      </c>
      <c r="G137" s="196">
        <f t="shared" si="36"/>
        <v>0</v>
      </c>
    </row>
    <row r="138" spans="1:7" x14ac:dyDescent="0.25">
      <c r="A138" s="52" t="s">
        <v>364</v>
      </c>
      <c r="B138" s="199">
        <v>0</v>
      </c>
      <c r="C138" s="199">
        <v>0</v>
      </c>
      <c r="D138" s="199">
        <v>0</v>
      </c>
      <c r="E138" s="199">
        <v>0</v>
      </c>
      <c r="F138" s="199">
        <v>0</v>
      </c>
      <c r="G138" s="199">
        <f>D138-E138</f>
        <v>0</v>
      </c>
    </row>
    <row r="139" spans="1:7" x14ac:dyDescent="0.25">
      <c r="A139" s="52" t="s">
        <v>365</v>
      </c>
      <c r="B139" s="199">
        <v>0</v>
      </c>
      <c r="C139" s="199">
        <v>0</v>
      </c>
      <c r="D139" s="199">
        <v>0</v>
      </c>
      <c r="E139" s="199">
        <v>0</v>
      </c>
      <c r="F139" s="199">
        <v>0</v>
      </c>
      <c r="G139" s="199">
        <f t="shared" ref="G139:G145" si="37">D139-E139</f>
        <v>0</v>
      </c>
    </row>
    <row r="140" spans="1:7" x14ac:dyDescent="0.25">
      <c r="A140" s="52" t="s">
        <v>366</v>
      </c>
      <c r="B140" s="199">
        <v>0</v>
      </c>
      <c r="C140" s="199">
        <v>0</v>
      </c>
      <c r="D140" s="199">
        <v>0</v>
      </c>
      <c r="E140" s="199">
        <v>0</v>
      </c>
      <c r="F140" s="199">
        <v>0</v>
      </c>
      <c r="G140" s="199">
        <f t="shared" si="37"/>
        <v>0</v>
      </c>
    </row>
    <row r="141" spans="1:7" x14ac:dyDescent="0.25">
      <c r="A141" s="52" t="s">
        <v>367</v>
      </c>
      <c r="B141" s="199">
        <v>0</v>
      </c>
      <c r="C141" s="199">
        <v>0</v>
      </c>
      <c r="D141" s="199">
        <v>0</v>
      </c>
      <c r="E141" s="199">
        <v>0</v>
      </c>
      <c r="F141" s="199">
        <v>0</v>
      </c>
      <c r="G141" s="199">
        <f t="shared" si="37"/>
        <v>0</v>
      </c>
    </row>
    <row r="142" spans="1:7" x14ac:dyDescent="0.25">
      <c r="A142" s="52" t="s">
        <v>368</v>
      </c>
      <c r="B142" s="199">
        <v>0</v>
      </c>
      <c r="C142" s="199">
        <v>0</v>
      </c>
      <c r="D142" s="199">
        <v>0</v>
      </c>
      <c r="E142" s="199">
        <v>0</v>
      </c>
      <c r="F142" s="199">
        <v>0</v>
      </c>
      <c r="G142" s="199">
        <f t="shared" si="37"/>
        <v>0</v>
      </c>
    </row>
    <row r="143" spans="1:7" x14ac:dyDescent="0.25">
      <c r="A143" s="52" t="s">
        <v>369</v>
      </c>
      <c r="B143" s="199">
        <v>0</v>
      </c>
      <c r="C143" s="199">
        <v>0</v>
      </c>
      <c r="D143" s="199">
        <v>0</v>
      </c>
      <c r="E143" s="199">
        <v>0</v>
      </c>
      <c r="F143" s="199">
        <v>0</v>
      </c>
      <c r="G143" s="199">
        <f t="shared" si="37"/>
        <v>0</v>
      </c>
    </row>
    <row r="144" spans="1:7" x14ac:dyDescent="0.25">
      <c r="A144" s="52" t="s">
        <v>370</v>
      </c>
      <c r="B144" s="199">
        <v>0</v>
      </c>
      <c r="C144" s="199">
        <v>0</v>
      </c>
      <c r="D144" s="199">
        <v>0</v>
      </c>
      <c r="E144" s="199">
        <v>0</v>
      </c>
      <c r="F144" s="199">
        <v>0</v>
      </c>
      <c r="G144" s="199">
        <f t="shared" si="37"/>
        <v>0</v>
      </c>
    </row>
    <row r="145" spans="1:7" x14ac:dyDescent="0.25">
      <c r="A145" s="52" t="s">
        <v>371</v>
      </c>
      <c r="B145" s="199">
        <v>0</v>
      </c>
      <c r="C145" s="199">
        <v>0</v>
      </c>
      <c r="D145" s="199">
        <v>0</v>
      </c>
      <c r="E145" s="199">
        <v>0</v>
      </c>
      <c r="F145" s="199">
        <v>0</v>
      </c>
      <c r="G145" s="199">
        <f t="shared" si="37"/>
        <v>0</v>
      </c>
    </row>
    <row r="146" spans="1:7" x14ac:dyDescent="0.25">
      <c r="A146" s="51" t="s">
        <v>372</v>
      </c>
      <c r="B146" s="196">
        <f t="shared" ref="B146:G146" si="38">SUM(B147:B149)</f>
        <v>0</v>
      </c>
      <c r="C146" s="196">
        <f t="shared" si="38"/>
        <v>0</v>
      </c>
      <c r="D146" s="196">
        <f t="shared" si="38"/>
        <v>0</v>
      </c>
      <c r="E146" s="196">
        <f t="shared" si="38"/>
        <v>0</v>
      </c>
      <c r="F146" s="196">
        <f t="shared" si="38"/>
        <v>0</v>
      </c>
      <c r="G146" s="196">
        <f t="shared" si="38"/>
        <v>0</v>
      </c>
    </row>
    <row r="147" spans="1:7" x14ac:dyDescent="0.25">
      <c r="A147" s="52" t="s">
        <v>373</v>
      </c>
      <c r="B147" s="199">
        <v>0</v>
      </c>
      <c r="C147" s="199">
        <v>0</v>
      </c>
      <c r="D147" s="199">
        <v>0</v>
      </c>
      <c r="E147" s="199">
        <v>0</v>
      </c>
      <c r="F147" s="199">
        <v>0</v>
      </c>
      <c r="G147" s="199">
        <f>D147-E147</f>
        <v>0</v>
      </c>
    </row>
    <row r="148" spans="1:7" x14ac:dyDescent="0.25">
      <c r="A148" s="52" t="s">
        <v>374</v>
      </c>
      <c r="B148" s="199">
        <v>0</v>
      </c>
      <c r="C148" s="199">
        <v>0</v>
      </c>
      <c r="D148" s="199">
        <v>0</v>
      </c>
      <c r="E148" s="199">
        <v>0</v>
      </c>
      <c r="F148" s="199">
        <v>0</v>
      </c>
      <c r="G148" s="199">
        <f t="shared" ref="G148:G149" si="39">D148-E148</f>
        <v>0</v>
      </c>
    </row>
    <row r="149" spans="1:7" x14ac:dyDescent="0.25">
      <c r="A149" s="52" t="s">
        <v>375</v>
      </c>
      <c r="B149" s="199">
        <v>0</v>
      </c>
      <c r="C149" s="199">
        <v>0</v>
      </c>
      <c r="D149" s="199">
        <v>0</v>
      </c>
      <c r="E149" s="199">
        <v>0</v>
      </c>
      <c r="F149" s="199">
        <v>0</v>
      </c>
      <c r="G149" s="199">
        <f t="shared" si="39"/>
        <v>0</v>
      </c>
    </row>
    <row r="150" spans="1:7" x14ac:dyDescent="0.25">
      <c r="A150" s="51" t="s">
        <v>376</v>
      </c>
      <c r="B150" s="196">
        <f t="shared" ref="B150:G150" si="40">SUM(B151:B157)</f>
        <v>0</v>
      </c>
      <c r="C150" s="196">
        <f t="shared" si="40"/>
        <v>0</v>
      </c>
      <c r="D150" s="196">
        <f t="shared" si="40"/>
        <v>0</v>
      </c>
      <c r="E150" s="196">
        <f t="shared" si="40"/>
        <v>0</v>
      </c>
      <c r="F150" s="196">
        <f t="shared" si="40"/>
        <v>0</v>
      </c>
      <c r="G150" s="196">
        <f t="shared" si="40"/>
        <v>0</v>
      </c>
    </row>
    <row r="151" spans="1:7" x14ac:dyDescent="0.25">
      <c r="A151" s="52" t="s">
        <v>377</v>
      </c>
      <c r="B151" s="199">
        <v>0</v>
      </c>
      <c r="C151" s="199">
        <v>0</v>
      </c>
      <c r="D151" s="199">
        <v>0</v>
      </c>
      <c r="E151" s="199">
        <v>0</v>
      </c>
      <c r="F151" s="199">
        <v>0</v>
      </c>
      <c r="G151" s="199">
        <f>D151-E151</f>
        <v>0</v>
      </c>
    </row>
    <row r="152" spans="1:7" x14ac:dyDescent="0.25">
      <c r="A152" s="52" t="s">
        <v>378</v>
      </c>
      <c r="B152" s="199">
        <v>0</v>
      </c>
      <c r="C152" s="199">
        <v>0</v>
      </c>
      <c r="D152" s="199">
        <v>0</v>
      </c>
      <c r="E152" s="199">
        <v>0</v>
      </c>
      <c r="F152" s="199">
        <v>0</v>
      </c>
      <c r="G152" s="199">
        <f t="shared" ref="G152:G157" si="41">D152-E152</f>
        <v>0</v>
      </c>
    </row>
    <row r="153" spans="1:7" x14ac:dyDescent="0.25">
      <c r="A153" s="52" t="s">
        <v>379</v>
      </c>
      <c r="B153" s="199">
        <v>0</v>
      </c>
      <c r="C153" s="199">
        <v>0</v>
      </c>
      <c r="D153" s="199">
        <v>0</v>
      </c>
      <c r="E153" s="199">
        <v>0</v>
      </c>
      <c r="F153" s="199">
        <v>0</v>
      </c>
      <c r="G153" s="199">
        <f t="shared" si="41"/>
        <v>0</v>
      </c>
    </row>
    <row r="154" spans="1:7" x14ac:dyDescent="0.25">
      <c r="A154" s="54" t="s">
        <v>380</v>
      </c>
      <c r="B154" s="199">
        <v>0</v>
      </c>
      <c r="C154" s="199">
        <v>0</v>
      </c>
      <c r="D154" s="199">
        <v>0</v>
      </c>
      <c r="E154" s="199">
        <v>0</v>
      </c>
      <c r="F154" s="199">
        <v>0</v>
      </c>
      <c r="G154" s="199">
        <f t="shared" si="41"/>
        <v>0</v>
      </c>
    </row>
    <row r="155" spans="1:7" x14ac:dyDescent="0.25">
      <c r="A155" s="52" t="s">
        <v>381</v>
      </c>
      <c r="B155" s="199">
        <v>0</v>
      </c>
      <c r="C155" s="199">
        <v>0</v>
      </c>
      <c r="D155" s="199">
        <v>0</v>
      </c>
      <c r="E155" s="199">
        <v>0</v>
      </c>
      <c r="F155" s="199">
        <v>0</v>
      </c>
      <c r="G155" s="199">
        <f t="shared" si="41"/>
        <v>0</v>
      </c>
    </row>
    <row r="156" spans="1:7" x14ac:dyDescent="0.25">
      <c r="A156" s="52" t="s">
        <v>382</v>
      </c>
      <c r="B156" s="199">
        <v>0</v>
      </c>
      <c r="C156" s="199">
        <v>0</v>
      </c>
      <c r="D156" s="199">
        <v>0</v>
      </c>
      <c r="E156" s="199">
        <v>0</v>
      </c>
      <c r="F156" s="199">
        <v>0</v>
      </c>
      <c r="G156" s="199">
        <f t="shared" si="41"/>
        <v>0</v>
      </c>
    </row>
    <row r="157" spans="1:7" x14ac:dyDescent="0.25">
      <c r="A157" s="52" t="s">
        <v>383</v>
      </c>
      <c r="B157" s="199">
        <v>0</v>
      </c>
      <c r="C157" s="199">
        <v>0</v>
      </c>
      <c r="D157" s="199">
        <v>0</v>
      </c>
      <c r="E157" s="199">
        <v>0</v>
      </c>
      <c r="F157" s="199">
        <v>0</v>
      </c>
      <c r="G157" s="199">
        <f t="shared" si="41"/>
        <v>0</v>
      </c>
    </row>
    <row r="158" spans="1:7" x14ac:dyDescent="0.25">
      <c r="A158" s="55"/>
      <c r="B158" s="200"/>
      <c r="C158" s="200"/>
      <c r="D158" s="200"/>
      <c r="E158" s="200"/>
      <c r="F158" s="200"/>
      <c r="G158" s="200"/>
    </row>
    <row r="159" spans="1:7" x14ac:dyDescent="0.25">
      <c r="A159" s="16" t="s">
        <v>385</v>
      </c>
      <c r="B159" s="201">
        <f t="shared" ref="B159:G159" si="42">B9+B84</f>
        <v>6143600</v>
      </c>
      <c r="C159" s="201">
        <f t="shared" si="42"/>
        <v>554336.86</v>
      </c>
      <c r="D159" s="201">
        <f t="shared" si="42"/>
        <v>6697936.8599999994</v>
      </c>
      <c r="E159" s="201">
        <f t="shared" si="42"/>
        <v>3702253.79</v>
      </c>
      <c r="F159" s="201">
        <f t="shared" si="42"/>
        <v>3702253.79</v>
      </c>
      <c r="G159" s="201">
        <f t="shared" si="42"/>
        <v>2995683.0700000003</v>
      </c>
    </row>
    <row r="160" spans="1:7" x14ac:dyDescent="0.25">
      <c r="A160" s="29"/>
      <c r="B160" s="156"/>
      <c r="C160" s="156"/>
      <c r="D160" s="156"/>
      <c r="E160" s="156"/>
      <c r="F160" s="156"/>
      <c r="G160" s="1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B2" sqref="B1:G1048576"/>
    </sheetView>
  </sheetViews>
  <sheetFormatPr baseColWidth="10" defaultColWidth="11" defaultRowHeight="15" x14ac:dyDescent="0.25"/>
  <cols>
    <col min="1" max="1" width="47.85546875" bestFit="1" customWidth="1"/>
    <col min="2" max="2" width="22.28515625" style="132" bestFit="1" customWidth="1"/>
    <col min="3" max="3" width="19.85546875" style="132" bestFit="1" customWidth="1"/>
    <col min="4" max="6" width="22.28515625" style="132" bestFit="1" customWidth="1"/>
    <col min="7" max="7" width="19.85546875" style="132" bestFit="1" customWidth="1"/>
  </cols>
  <sheetData>
    <row r="1" spans="1:7" ht="40.9" customHeight="1" x14ac:dyDescent="0.25">
      <c r="A1" s="98" t="s">
        <v>386</v>
      </c>
      <c r="B1" s="99"/>
      <c r="C1" s="99"/>
      <c r="D1" s="99"/>
      <c r="E1" s="99"/>
      <c r="F1" s="99"/>
      <c r="G1" s="100"/>
    </row>
    <row r="2" spans="1:7" ht="15" customHeight="1" x14ac:dyDescent="0.25">
      <c r="A2" s="63" t="str">
        <f>'Formato 1'!A2</f>
        <v>SISTEMA PARA EL DESARROLLO INTEGRAL DE LA FAMILIA DEL MUNICIPIO DE TIERRA BLANCA GTO. (a)</v>
      </c>
      <c r="B2" s="117"/>
      <c r="C2" s="117"/>
      <c r="D2" s="117"/>
      <c r="E2" s="117"/>
      <c r="F2" s="117"/>
      <c r="G2" s="118"/>
    </row>
    <row r="3" spans="1:7" ht="15" customHeight="1" x14ac:dyDescent="0.25">
      <c r="A3" s="66" t="s">
        <v>302</v>
      </c>
      <c r="B3" s="119"/>
      <c r="C3" s="119"/>
      <c r="D3" s="119"/>
      <c r="E3" s="119"/>
      <c r="F3" s="119"/>
      <c r="G3" s="120"/>
    </row>
    <row r="4" spans="1:7" ht="15" customHeight="1" x14ac:dyDescent="0.25">
      <c r="A4" s="66" t="s">
        <v>387</v>
      </c>
      <c r="B4" s="119"/>
      <c r="C4" s="119"/>
      <c r="D4" s="119"/>
      <c r="E4" s="119"/>
      <c r="F4" s="119"/>
      <c r="G4" s="120"/>
    </row>
    <row r="5" spans="1:7" ht="15" customHeight="1" x14ac:dyDescent="0.25">
      <c r="A5" s="66" t="str">
        <f>'Formato 3'!A4</f>
        <v>Del 1 de Enero al 30 de Septiembre de 2023 (b)</v>
      </c>
      <c r="B5" s="119"/>
      <c r="C5" s="119"/>
      <c r="D5" s="119"/>
      <c r="E5" s="119"/>
      <c r="F5" s="119"/>
      <c r="G5" s="120"/>
    </row>
    <row r="6" spans="1:7" ht="41.45" customHeight="1" x14ac:dyDescent="0.25">
      <c r="A6" s="69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94" t="s">
        <v>6</v>
      </c>
      <c r="B7" s="188" t="s">
        <v>304</v>
      </c>
      <c r="C7" s="188"/>
      <c r="D7" s="188"/>
      <c r="E7" s="188"/>
      <c r="F7" s="188"/>
      <c r="G7" s="195" t="s">
        <v>305</v>
      </c>
    </row>
    <row r="8" spans="1:7" ht="30" x14ac:dyDescent="0.25">
      <c r="A8" s="95"/>
      <c r="B8" s="189" t="s">
        <v>306</v>
      </c>
      <c r="C8" s="124" t="s">
        <v>236</v>
      </c>
      <c r="D8" s="189" t="s">
        <v>237</v>
      </c>
      <c r="E8" s="189" t="s">
        <v>192</v>
      </c>
      <c r="F8" s="189" t="s">
        <v>209</v>
      </c>
      <c r="G8" s="123"/>
    </row>
    <row r="9" spans="1:7" ht="15.75" customHeight="1" x14ac:dyDescent="0.25">
      <c r="A9" s="13" t="s">
        <v>388</v>
      </c>
      <c r="B9" s="22">
        <f>SUM(B10:B17)</f>
        <v>6143600.0000000009</v>
      </c>
      <c r="C9" s="22">
        <f t="shared" ref="C9:G9" si="0">SUM(C10:C17)</f>
        <v>554336.8600000001</v>
      </c>
      <c r="D9" s="22">
        <f t="shared" si="0"/>
        <v>6697936.8599999994</v>
      </c>
      <c r="E9" s="22">
        <f t="shared" si="0"/>
        <v>3702253.7899999996</v>
      </c>
      <c r="F9" s="22">
        <f t="shared" si="0"/>
        <v>3702253.7899999996</v>
      </c>
      <c r="G9" s="22">
        <f t="shared" si="0"/>
        <v>2995683.07</v>
      </c>
    </row>
    <row r="10" spans="1:7" x14ac:dyDescent="0.25">
      <c r="A10" s="116" t="s">
        <v>567</v>
      </c>
      <c r="B10" s="190">
        <v>2199749.2000000002</v>
      </c>
      <c r="C10" s="190">
        <v>98635.82</v>
      </c>
      <c r="D10" s="191">
        <f>B10+C10</f>
        <v>2298385.02</v>
      </c>
      <c r="E10" s="190">
        <v>1238586.6299999999</v>
      </c>
      <c r="F10" s="190">
        <v>1238586.6299999999</v>
      </c>
      <c r="G10" s="191">
        <f>D10-E10</f>
        <v>1059798.3900000001</v>
      </c>
    </row>
    <row r="11" spans="1:7" x14ac:dyDescent="0.25">
      <c r="A11" s="116" t="s">
        <v>568</v>
      </c>
      <c r="B11" s="190">
        <v>198975.2</v>
      </c>
      <c r="C11" s="190">
        <v>21978.9</v>
      </c>
      <c r="D11" s="191">
        <f t="shared" ref="D11:D17" si="1">B11+C11</f>
        <v>220954.1</v>
      </c>
      <c r="E11" s="190">
        <v>122153.93</v>
      </c>
      <c r="F11" s="190">
        <v>122153.93</v>
      </c>
      <c r="G11" s="191">
        <f t="shared" ref="G11:G17" si="2">D11-E11</f>
        <v>98800.170000000013</v>
      </c>
    </row>
    <row r="12" spans="1:7" x14ac:dyDescent="0.25">
      <c r="A12" s="116" t="s">
        <v>569</v>
      </c>
      <c r="B12" s="190">
        <v>382412.08</v>
      </c>
      <c r="C12" s="190">
        <v>121252.49</v>
      </c>
      <c r="D12" s="191">
        <f t="shared" si="1"/>
        <v>503664.57</v>
      </c>
      <c r="E12" s="190">
        <v>263301.43</v>
      </c>
      <c r="F12" s="190">
        <v>263301.43</v>
      </c>
      <c r="G12" s="191">
        <f t="shared" si="2"/>
        <v>240363.14</v>
      </c>
    </row>
    <row r="13" spans="1:7" x14ac:dyDescent="0.25">
      <c r="A13" s="116" t="s">
        <v>570</v>
      </c>
      <c r="B13" s="190">
        <v>693222</v>
      </c>
      <c r="C13" s="190">
        <v>97197.14</v>
      </c>
      <c r="D13" s="191">
        <f t="shared" si="1"/>
        <v>790419.14</v>
      </c>
      <c r="E13" s="190">
        <v>431550.89</v>
      </c>
      <c r="F13" s="190">
        <v>431550.89</v>
      </c>
      <c r="G13" s="191">
        <f t="shared" si="2"/>
        <v>358868.25</v>
      </c>
    </row>
    <row r="14" spans="1:7" x14ac:dyDescent="0.25">
      <c r="A14" s="116" t="s">
        <v>571</v>
      </c>
      <c r="B14" s="190">
        <v>760406.32</v>
      </c>
      <c r="C14" s="190">
        <v>21213.200000000001</v>
      </c>
      <c r="D14" s="191">
        <f t="shared" si="1"/>
        <v>781619.5199999999</v>
      </c>
      <c r="E14" s="190">
        <v>480332.59</v>
      </c>
      <c r="F14" s="190">
        <v>480332.59</v>
      </c>
      <c r="G14" s="191">
        <f t="shared" si="2"/>
        <v>301286.92999999988</v>
      </c>
    </row>
    <row r="15" spans="1:7" x14ac:dyDescent="0.25">
      <c r="A15" s="116" t="s">
        <v>572</v>
      </c>
      <c r="B15" s="190">
        <v>504941.04</v>
      </c>
      <c r="C15" s="190">
        <v>71462.63</v>
      </c>
      <c r="D15" s="191">
        <f t="shared" si="1"/>
        <v>576403.66999999993</v>
      </c>
      <c r="E15" s="190">
        <v>284475.90000000002</v>
      </c>
      <c r="F15" s="190">
        <v>284475.90000000002</v>
      </c>
      <c r="G15" s="191">
        <f t="shared" si="2"/>
        <v>291927.7699999999</v>
      </c>
    </row>
    <row r="16" spans="1:7" x14ac:dyDescent="0.25">
      <c r="A16" s="116" t="s">
        <v>573</v>
      </c>
      <c r="B16" s="190">
        <v>140125.92000000001</v>
      </c>
      <c r="C16" s="190">
        <v>-92191.76</v>
      </c>
      <c r="D16" s="191">
        <f t="shared" si="1"/>
        <v>47934.160000000018</v>
      </c>
      <c r="E16" s="190">
        <v>8756.32</v>
      </c>
      <c r="F16" s="190">
        <v>8756.32</v>
      </c>
      <c r="G16" s="191">
        <f t="shared" si="2"/>
        <v>39177.840000000018</v>
      </c>
    </row>
    <row r="17" spans="1:7" x14ac:dyDescent="0.25">
      <c r="A17" s="116" t="s">
        <v>574</v>
      </c>
      <c r="B17" s="190">
        <v>1263768.24</v>
      </c>
      <c r="C17" s="190">
        <v>214788.44</v>
      </c>
      <c r="D17" s="191">
        <f t="shared" si="1"/>
        <v>1478556.68</v>
      </c>
      <c r="E17" s="190">
        <v>873096.1</v>
      </c>
      <c r="F17" s="190">
        <v>873096.1</v>
      </c>
      <c r="G17" s="191">
        <f t="shared" si="2"/>
        <v>605460.57999999996</v>
      </c>
    </row>
    <row r="18" spans="1:7" x14ac:dyDescent="0.25">
      <c r="A18" s="17" t="s">
        <v>153</v>
      </c>
      <c r="B18" s="146"/>
      <c r="C18" s="146"/>
      <c r="D18" s="146"/>
      <c r="E18" s="146"/>
      <c r="F18" s="146"/>
      <c r="G18" s="146"/>
    </row>
    <row r="19" spans="1:7" x14ac:dyDescent="0.25">
      <c r="A19" s="3" t="s">
        <v>397</v>
      </c>
      <c r="B19" s="23">
        <f>SUM(B20:B27)</f>
        <v>0</v>
      </c>
      <c r="C19" s="23">
        <f t="shared" ref="C19:G19" si="3">SUM(C20:C27)</f>
        <v>0</v>
      </c>
      <c r="D19" s="23">
        <f t="shared" si="3"/>
        <v>0</v>
      </c>
      <c r="E19" s="23">
        <f t="shared" si="3"/>
        <v>0</v>
      </c>
      <c r="F19" s="23">
        <f t="shared" si="3"/>
        <v>0</v>
      </c>
      <c r="G19" s="23">
        <f t="shared" si="3"/>
        <v>0</v>
      </c>
    </row>
    <row r="20" spans="1:7" x14ac:dyDescent="0.25">
      <c r="A20" s="36" t="s">
        <v>389</v>
      </c>
      <c r="B20" s="199">
        <v>0</v>
      </c>
      <c r="C20" s="199">
        <v>0</v>
      </c>
      <c r="D20" s="199">
        <v>0</v>
      </c>
      <c r="E20" s="199">
        <v>0</v>
      </c>
      <c r="F20" s="199">
        <v>0</v>
      </c>
      <c r="G20" s="199">
        <v>0</v>
      </c>
    </row>
    <row r="21" spans="1:7" x14ac:dyDescent="0.25">
      <c r="A21" s="36" t="s">
        <v>390</v>
      </c>
      <c r="B21" s="199">
        <v>0</v>
      </c>
      <c r="C21" s="199">
        <v>0</v>
      </c>
      <c r="D21" s="199">
        <v>0</v>
      </c>
      <c r="E21" s="199">
        <v>0</v>
      </c>
      <c r="F21" s="199">
        <v>0</v>
      </c>
      <c r="G21" s="199">
        <v>0</v>
      </c>
    </row>
    <row r="22" spans="1:7" x14ac:dyDescent="0.25">
      <c r="A22" s="36" t="s">
        <v>391</v>
      </c>
      <c r="B22" s="199">
        <v>0</v>
      </c>
      <c r="C22" s="199">
        <v>0</v>
      </c>
      <c r="D22" s="199">
        <v>0</v>
      </c>
      <c r="E22" s="199">
        <v>0</v>
      </c>
      <c r="F22" s="199">
        <v>0</v>
      </c>
      <c r="G22" s="199">
        <v>0</v>
      </c>
    </row>
    <row r="23" spans="1:7" x14ac:dyDescent="0.25">
      <c r="A23" s="36" t="s">
        <v>392</v>
      </c>
      <c r="B23" s="199">
        <v>0</v>
      </c>
      <c r="C23" s="199">
        <v>0</v>
      </c>
      <c r="D23" s="199">
        <v>0</v>
      </c>
      <c r="E23" s="199">
        <v>0</v>
      </c>
      <c r="F23" s="199">
        <v>0</v>
      </c>
      <c r="G23" s="199">
        <v>0</v>
      </c>
    </row>
    <row r="24" spans="1:7" x14ac:dyDescent="0.25">
      <c r="A24" s="36" t="s">
        <v>393</v>
      </c>
      <c r="B24" s="199">
        <v>0</v>
      </c>
      <c r="C24" s="199">
        <v>0</v>
      </c>
      <c r="D24" s="199">
        <v>0</v>
      </c>
      <c r="E24" s="199">
        <v>0</v>
      </c>
      <c r="F24" s="199">
        <v>0</v>
      </c>
      <c r="G24" s="199">
        <v>0</v>
      </c>
    </row>
    <row r="25" spans="1:7" x14ac:dyDescent="0.25">
      <c r="A25" s="36" t="s">
        <v>394</v>
      </c>
      <c r="B25" s="199">
        <v>0</v>
      </c>
      <c r="C25" s="199">
        <v>0</v>
      </c>
      <c r="D25" s="199">
        <v>0</v>
      </c>
      <c r="E25" s="199">
        <v>0</v>
      </c>
      <c r="F25" s="199">
        <v>0</v>
      </c>
      <c r="G25" s="199">
        <v>0</v>
      </c>
    </row>
    <row r="26" spans="1:7" x14ac:dyDescent="0.25">
      <c r="A26" s="36" t="s">
        <v>395</v>
      </c>
      <c r="B26" s="199">
        <v>0</v>
      </c>
      <c r="C26" s="199">
        <v>0</v>
      </c>
      <c r="D26" s="199">
        <v>0</v>
      </c>
      <c r="E26" s="199">
        <v>0</v>
      </c>
      <c r="F26" s="199">
        <v>0</v>
      </c>
      <c r="G26" s="199">
        <v>0</v>
      </c>
    </row>
    <row r="27" spans="1:7" x14ac:dyDescent="0.25">
      <c r="A27" s="36" t="s">
        <v>396</v>
      </c>
      <c r="B27" s="199">
        <v>0</v>
      </c>
      <c r="C27" s="199">
        <v>0</v>
      </c>
      <c r="D27" s="199">
        <v>0</v>
      </c>
      <c r="E27" s="199">
        <v>0</v>
      </c>
      <c r="F27" s="199">
        <v>0</v>
      </c>
      <c r="G27" s="199">
        <v>0</v>
      </c>
    </row>
    <row r="28" spans="1:7" x14ac:dyDescent="0.25">
      <c r="A28" s="17" t="s">
        <v>153</v>
      </c>
      <c r="B28" s="146"/>
      <c r="C28" s="146"/>
      <c r="D28" s="146"/>
      <c r="E28" s="146"/>
      <c r="F28" s="146"/>
      <c r="G28" s="146"/>
    </row>
    <row r="29" spans="1:7" x14ac:dyDescent="0.25">
      <c r="A29" s="3" t="s">
        <v>385</v>
      </c>
      <c r="B29" s="23">
        <f>SUM(B19,B9)</f>
        <v>6143600.0000000009</v>
      </c>
      <c r="C29" s="23">
        <f t="shared" ref="C29:G29" si="4">SUM(C19,C9)</f>
        <v>554336.8600000001</v>
      </c>
      <c r="D29" s="23">
        <f t="shared" si="4"/>
        <v>6697936.8599999994</v>
      </c>
      <c r="E29" s="23">
        <f t="shared" si="4"/>
        <v>3702253.7899999996</v>
      </c>
      <c r="F29" s="23">
        <f t="shared" si="4"/>
        <v>3702253.7899999996</v>
      </c>
      <c r="G29" s="23">
        <f t="shared" si="4"/>
        <v>2995683.07</v>
      </c>
    </row>
    <row r="30" spans="1:7" x14ac:dyDescent="0.25">
      <c r="A30" s="29"/>
      <c r="B30" s="157"/>
      <c r="C30" s="157"/>
      <c r="D30" s="157"/>
      <c r="E30" s="157"/>
      <c r="F30" s="157"/>
      <c r="G30" s="1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80" zoomScaleNormal="80" workbookViewId="0">
      <selection activeCell="B2" sqref="B1:G1048576"/>
    </sheetView>
  </sheetViews>
  <sheetFormatPr baseColWidth="10" defaultColWidth="11" defaultRowHeight="15" x14ac:dyDescent="0.25"/>
  <cols>
    <col min="1" max="1" width="82.85546875" customWidth="1"/>
    <col min="2" max="2" width="22.28515625" style="132" bestFit="1" customWidth="1"/>
    <col min="3" max="3" width="18.28515625" style="132" customWidth="1"/>
    <col min="4" max="6" width="22.28515625" style="132" bestFit="1" customWidth="1"/>
    <col min="7" max="7" width="19.85546875" style="132" bestFit="1" customWidth="1"/>
  </cols>
  <sheetData>
    <row r="1" spans="1:7" ht="40.9" customHeight="1" x14ac:dyDescent="0.25">
      <c r="A1" s="101" t="s">
        <v>398</v>
      </c>
      <c r="B1" s="102"/>
      <c r="C1" s="102"/>
      <c r="D1" s="102"/>
      <c r="E1" s="102"/>
      <c r="F1" s="102"/>
      <c r="G1" s="102"/>
    </row>
    <row r="2" spans="1:7" x14ac:dyDescent="0.25">
      <c r="A2" s="63" t="str">
        <f>'Formato 1'!A2</f>
        <v>SISTEMA PARA EL DESARROLLO INTEGRAL DE LA FAMILIA DEL MUNICIPIO DE TIERRA BLANCA GTO. (a)</v>
      </c>
      <c r="B2" s="117"/>
      <c r="C2" s="117"/>
      <c r="D2" s="117"/>
      <c r="E2" s="117"/>
      <c r="F2" s="117"/>
      <c r="G2" s="118"/>
    </row>
    <row r="3" spans="1:7" x14ac:dyDescent="0.25">
      <c r="A3" s="66" t="s">
        <v>399</v>
      </c>
      <c r="B3" s="119"/>
      <c r="C3" s="119"/>
      <c r="D3" s="119"/>
      <c r="E3" s="119"/>
      <c r="F3" s="119"/>
      <c r="G3" s="120"/>
    </row>
    <row r="4" spans="1:7" x14ac:dyDescent="0.25">
      <c r="A4" s="66" t="s">
        <v>400</v>
      </c>
      <c r="B4" s="119"/>
      <c r="C4" s="119"/>
      <c r="D4" s="119"/>
      <c r="E4" s="119"/>
      <c r="F4" s="119"/>
      <c r="G4" s="120"/>
    </row>
    <row r="5" spans="1:7" x14ac:dyDescent="0.25">
      <c r="A5" s="66" t="str">
        <f>'Formato 3'!A4</f>
        <v>Del 1 de Enero al 30 de Septiembre de 2023 (b)</v>
      </c>
      <c r="B5" s="119"/>
      <c r="C5" s="119"/>
      <c r="D5" s="119"/>
      <c r="E5" s="119"/>
      <c r="F5" s="119"/>
      <c r="G5" s="120"/>
    </row>
    <row r="6" spans="1:7" ht="41.45" customHeight="1" x14ac:dyDescent="0.25">
      <c r="A6" s="69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94" t="s">
        <v>6</v>
      </c>
      <c r="B7" s="202" t="s">
        <v>304</v>
      </c>
      <c r="C7" s="203"/>
      <c r="D7" s="203"/>
      <c r="E7" s="203"/>
      <c r="F7" s="204"/>
      <c r="G7" s="195" t="s">
        <v>401</v>
      </c>
    </row>
    <row r="8" spans="1:7" ht="30" x14ac:dyDescent="0.25">
      <c r="A8" s="95"/>
      <c r="B8" s="189" t="s">
        <v>306</v>
      </c>
      <c r="C8" s="124" t="s">
        <v>402</v>
      </c>
      <c r="D8" s="189" t="s">
        <v>308</v>
      </c>
      <c r="E8" s="189" t="s">
        <v>192</v>
      </c>
      <c r="F8" s="205" t="s">
        <v>209</v>
      </c>
      <c r="G8" s="123"/>
    </row>
    <row r="9" spans="1:7" ht="16.5" customHeight="1" x14ac:dyDescent="0.25">
      <c r="A9" s="13" t="s">
        <v>403</v>
      </c>
      <c r="B9" s="22">
        <f>SUM(B10,B19,B27,B37)</f>
        <v>6143600</v>
      </c>
      <c r="C9" s="22">
        <f t="shared" ref="C9:G9" si="0">SUM(C10,C19,C27,C37)</f>
        <v>554336.86</v>
      </c>
      <c r="D9" s="22">
        <f t="shared" si="0"/>
        <v>6697936.8599999994</v>
      </c>
      <c r="E9" s="22">
        <f t="shared" si="0"/>
        <v>3702253.79</v>
      </c>
      <c r="F9" s="22">
        <f t="shared" si="0"/>
        <v>3702253.79</v>
      </c>
      <c r="G9" s="22">
        <f t="shared" si="0"/>
        <v>2995683.0700000003</v>
      </c>
    </row>
    <row r="10" spans="1:7" ht="15" customHeight="1" x14ac:dyDescent="0.25">
      <c r="A10" s="31" t="s">
        <v>404</v>
      </c>
      <c r="B10" s="148">
        <f>SUM(B11:B18)</f>
        <v>3802618.5600000005</v>
      </c>
      <c r="C10" s="148">
        <f t="shared" ref="C10:G10" si="1">SUM(C11:C18)</f>
        <v>243211.4</v>
      </c>
      <c r="D10" s="148">
        <f t="shared" si="1"/>
        <v>4045829.96</v>
      </c>
      <c r="E10" s="148">
        <f t="shared" si="1"/>
        <v>2242592.98</v>
      </c>
      <c r="F10" s="148">
        <f t="shared" si="1"/>
        <v>2242592.98</v>
      </c>
      <c r="G10" s="148">
        <f t="shared" si="1"/>
        <v>1803236.9800000004</v>
      </c>
    </row>
    <row r="11" spans="1:7" x14ac:dyDescent="0.25">
      <c r="A11" s="48" t="s">
        <v>405</v>
      </c>
      <c r="B11" s="206">
        <v>0</v>
      </c>
      <c r="C11" s="206">
        <v>0</v>
      </c>
      <c r="D11" s="206">
        <f>B11+C11</f>
        <v>0</v>
      </c>
      <c r="E11" s="206">
        <v>0</v>
      </c>
      <c r="F11" s="206">
        <v>0</v>
      </c>
      <c r="G11" s="206">
        <f>D11-E11</f>
        <v>0</v>
      </c>
    </row>
    <row r="12" spans="1:7" x14ac:dyDescent="0.25">
      <c r="A12" s="48" t="s">
        <v>406</v>
      </c>
      <c r="B12" s="207">
        <v>1602869.36</v>
      </c>
      <c r="C12" s="207">
        <v>144575.57999999999</v>
      </c>
      <c r="D12" s="206">
        <f t="shared" ref="D12:D18" si="2">B12+C12</f>
        <v>1747444.9400000002</v>
      </c>
      <c r="E12" s="207">
        <v>1004006.35</v>
      </c>
      <c r="F12" s="207">
        <v>1004006.35</v>
      </c>
      <c r="G12" s="206">
        <f t="shared" ref="G12:G18" si="3">D12-E12</f>
        <v>743438.5900000002</v>
      </c>
    </row>
    <row r="13" spans="1:7" x14ac:dyDescent="0.25">
      <c r="A13" s="48" t="s">
        <v>407</v>
      </c>
      <c r="B13" s="207">
        <v>2199749.2000000002</v>
      </c>
      <c r="C13" s="207">
        <v>98635.82</v>
      </c>
      <c r="D13" s="206">
        <f t="shared" si="2"/>
        <v>2298385.02</v>
      </c>
      <c r="E13" s="207">
        <v>1238586.6299999999</v>
      </c>
      <c r="F13" s="207">
        <v>1238586.6299999999</v>
      </c>
      <c r="G13" s="206">
        <f t="shared" si="3"/>
        <v>1059798.3900000001</v>
      </c>
    </row>
    <row r="14" spans="1:7" x14ac:dyDescent="0.25">
      <c r="A14" s="48" t="s">
        <v>408</v>
      </c>
      <c r="B14" s="206">
        <v>0</v>
      </c>
      <c r="C14" s="206">
        <v>0</v>
      </c>
      <c r="D14" s="206">
        <f t="shared" si="2"/>
        <v>0</v>
      </c>
      <c r="E14" s="206">
        <v>0</v>
      </c>
      <c r="F14" s="206">
        <v>0</v>
      </c>
      <c r="G14" s="206">
        <f t="shared" si="3"/>
        <v>0</v>
      </c>
    </row>
    <row r="15" spans="1:7" x14ac:dyDescent="0.25">
      <c r="A15" s="48" t="s">
        <v>409</v>
      </c>
      <c r="B15" s="206">
        <v>0</v>
      </c>
      <c r="C15" s="206">
        <v>0</v>
      </c>
      <c r="D15" s="206">
        <f t="shared" si="2"/>
        <v>0</v>
      </c>
      <c r="E15" s="206">
        <v>0</v>
      </c>
      <c r="F15" s="206">
        <v>0</v>
      </c>
      <c r="G15" s="206">
        <f t="shared" si="3"/>
        <v>0</v>
      </c>
    </row>
    <row r="16" spans="1:7" x14ac:dyDescent="0.25">
      <c r="A16" s="48" t="s">
        <v>410</v>
      </c>
      <c r="B16" s="206">
        <v>0</v>
      </c>
      <c r="C16" s="206">
        <v>0</v>
      </c>
      <c r="D16" s="206">
        <f t="shared" si="2"/>
        <v>0</v>
      </c>
      <c r="E16" s="206">
        <v>0</v>
      </c>
      <c r="F16" s="206">
        <v>0</v>
      </c>
      <c r="G16" s="206">
        <f t="shared" si="3"/>
        <v>0</v>
      </c>
    </row>
    <row r="17" spans="1:7" x14ac:dyDescent="0.25">
      <c r="A17" s="48" t="s">
        <v>411</v>
      </c>
      <c r="B17" s="206">
        <v>0</v>
      </c>
      <c r="C17" s="206">
        <v>0</v>
      </c>
      <c r="D17" s="206">
        <f t="shared" si="2"/>
        <v>0</v>
      </c>
      <c r="E17" s="206">
        <v>0</v>
      </c>
      <c r="F17" s="206">
        <v>0</v>
      </c>
      <c r="G17" s="206">
        <f t="shared" si="3"/>
        <v>0</v>
      </c>
    </row>
    <row r="18" spans="1:7" x14ac:dyDescent="0.25">
      <c r="A18" s="48" t="s">
        <v>412</v>
      </c>
      <c r="B18" s="206">
        <v>0</v>
      </c>
      <c r="C18" s="206">
        <v>0</v>
      </c>
      <c r="D18" s="206">
        <f t="shared" si="2"/>
        <v>0</v>
      </c>
      <c r="E18" s="206">
        <v>0</v>
      </c>
      <c r="F18" s="206">
        <v>0</v>
      </c>
      <c r="G18" s="206">
        <f t="shared" si="3"/>
        <v>0</v>
      </c>
    </row>
    <row r="19" spans="1:7" x14ac:dyDescent="0.25">
      <c r="A19" s="31" t="s">
        <v>413</v>
      </c>
      <c r="B19" s="148">
        <f>SUM(B20:B26)</f>
        <v>2340981.44</v>
      </c>
      <c r="C19" s="148">
        <f t="shared" ref="C19:G19" si="4">SUM(C20:C26)</f>
        <v>311125.46000000002</v>
      </c>
      <c r="D19" s="148">
        <f t="shared" si="4"/>
        <v>2652106.9</v>
      </c>
      <c r="E19" s="148">
        <f t="shared" si="4"/>
        <v>1459660.81</v>
      </c>
      <c r="F19" s="148">
        <f t="shared" si="4"/>
        <v>1459660.81</v>
      </c>
      <c r="G19" s="148">
        <f t="shared" si="4"/>
        <v>1192446.0899999999</v>
      </c>
    </row>
    <row r="20" spans="1:7" x14ac:dyDescent="0.25">
      <c r="A20" s="48" t="s">
        <v>414</v>
      </c>
      <c r="B20" s="206">
        <v>0</v>
      </c>
      <c r="C20" s="206">
        <v>0</v>
      </c>
      <c r="D20" s="206">
        <f t="shared" ref="D20:D26" si="5">B20+C20</f>
        <v>0</v>
      </c>
      <c r="E20" s="206">
        <v>0</v>
      </c>
      <c r="F20" s="206">
        <v>0</v>
      </c>
      <c r="G20" s="206">
        <f t="shared" ref="G20:G26" si="6">D20-E20</f>
        <v>0</v>
      </c>
    </row>
    <row r="21" spans="1:7" x14ac:dyDescent="0.25">
      <c r="A21" s="48" t="s">
        <v>415</v>
      </c>
      <c r="B21" s="207">
        <v>382412.08</v>
      </c>
      <c r="C21" s="207">
        <v>121252.49</v>
      </c>
      <c r="D21" s="206">
        <f t="shared" si="5"/>
        <v>503664.57</v>
      </c>
      <c r="E21" s="207">
        <v>263301.43</v>
      </c>
      <c r="F21" s="207">
        <v>263301.43</v>
      </c>
      <c r="G21" s="206">
        <f t="shared" si="6"/>
        <v>240363.14</v>
      </c>
    </row>
    <row r="22" spans="1:7" x14ac:dyDescent="0.25">
      <c r="A22" s="48" t="s">
        <v>416</v>
      </c>
      <c r="B22" s="207">
        <v>1198163.04</v>
      </c>
      <c r="C22" s="207">
        <v>168659.77</v>
      </c>
      <c r="D22" s="206">
        <f t="shared" si="5"/>
        <v>1366822.81</v>
      </c>
      <c r="E22" s="207">
        <v>716026.79</v>
      </c>
      <c r="F22" s="207">
        <v>716026.79</v>
      </c>
      <c r="G22" s="206">
        <f t="shared" si="6"/>
        <v>650796.02</v>
      </c>
    </row>
    <row r="23" spans="1:7" x14ac:dyDescent="0.25">
      <c r="A23" s="48" t="s">
        <v>417</v>
      </c>
      <c r="B23" s="206">
        <v>0</v>
      </c>
      <c r="C23" s="206">
        <v>0</v>
      </c>
      <c r="D23" s="206">
        <f t="shared" si="5"/>
        <v>0</v>
      </c>
      <c r="E23" s="206">
        <v>0</v>
      </c>
      <c r="F23" s="206">
        <v>0</v>
      </c>
      <c r="G23" s="206">
        <f t="shared" si="6"/>
        <v>0</v>
      </c>
    </row>
    <row r="24" spans="1:7" x14ac:dyDescent="0.25">
      <c r="A24" s="48" t="s">
        <v>418</v>
      </c>
      <c r="B24" s="206">
        <v>0</v>
      </c>
      <c r="C24" s="206">
        <v>0</v>
      </c>
      <c r="D24" s="206">
        <f t="shared" si="5"/>
        <v>0</v>
      </c>
      <c r="E24" s="206">
        <v>0</v>
      </c>
      <c r="F24" s="206">
        <v>0</v>
      </c>
      <c r="G24" s="206">
        <f t="shared" si="6"/>
        <v>0</v>
      </c>
    </row>
    <row r="25" spans="1:7" x14ac:dyDescent="0.25">
      <c r="A25" s="48" t="s">
        <v>419</v>
      </c>
      <c r="B25" s="207">
        <v>760406.32</v>
      </c>
      <c r="C25" s="207">
        <v>21213.200000000001</v>
      </c>
      <c r="D25" s="206">
        <f t="shared" si="5"/>
        <v>781619.5199999999</v>
      </c>
      <c r="E25" s="207">
        <v>480332.59</v>
      </c>
      <c r="F25" s="207">
        <v>480332.59</v>
      </c>
      <c r="G25" s="206">
        <f t="shared" si="6"/>
        <v>301286.92999999988</v>
      </c>
    </row>
    <row r="26" spans="1:7" x14ac:dyDescent="0.25">
      <c r="A26" s="48" t="s">
        <v>420</v>
      </c>
      <c r="B26" s="206">
        <v>0</v>
      </c>
      <c r="C26" s="206">
        <v>0</v>
      </c>
      <c r="D26" s="206">
        <f t="shared" si="5"/>
        <v>0</v>
      </c>
      <c r="E26" s="206">
        <v>0</v>
      </c>
      <c r="F26" s="206">
        <v>0</v>
      </c>
      <c r="G26" s="206">
        <f t="shared" si="6"/>
        <v>0</v>
      </c>
    </row>
    <row r="27" spans="1:7" x14ac:dyDescent="0.25">
      <c r="A27" s="31" t="s">
        <v>421</v>
      </c>
      <c r="B27" s="148">
        <f>SUM(B28:B36)</f>
        <v>0</v>
      </c>
      <c r="C27" s="148">
        <f t="shared" ref="C27:G27" si="7">SUM(C28:C36)</f>
        <v>0</v>
      </c>
      <c r="D27" s="148">
        <f t="shared" si="7"/>
        <v>0</v>
      </c>
      <c r="E27" s="148">
        <f t="shared" si="7"/>
        <v>0</v>
      </c>
      <c r="F27" s="148">
        <f t="shared" si="7"/>
        <v>0</v>
      </c>
      <c r="G27" s="148">
        <f t="shared" si="7"/>
        <v>0</v>
      </c>
    </row>
    <row r="28" spans="1:7" x14ac:dyDescent="0.25">
      <c r="A28" s="49" t="s">
        <v>422</v>
      </c>
      <c r="B28" s="148">
        <v>0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</row>
    <row r="29" spans="1:7" x14ac:dyDescent="0.25">
      <c r="A29" s="48" t="s">
        <v>423</v>
      </c>
      <c r="B29" s="148">
        <v>0</v>
      </c>
      <c r="C29" s="148">
        <v>0</v>
      </c>
      <c r="D29" s="148">
        <v>0</v>
      </c>
      <c r="E29" s="148">
        <v>0</v>
      </c>
      <c r="F29" s="148">
        <v>0</v>
      </c>
      <c r="G29" s="148">
        <v>0</v>
      </c>
    </row>
    <row r="30" spans="1:7" x14ac:dyDescent="0.25">
      <c r="A30" s="48" t="s">
        <v>424</v>
      </c>
      <c r="B30" s="148">
        <v>0</v>
      </c>
      <c r="C30" s="148">
        <v>0</v>
      </c>
      <c r="D30" s="148">
        <v>0</v>
      </c>
      <c r="E30" s="148">
        <v>0</v>
      </c>
      <c r="F30" s="148">
        <v>0</v>
      </c>
      <c r="G30" s="148">
        <v>0</v>
      </c>
    </row>
    <row r="31" spans="1:7" x14ac:dyDescent="0.25">
      <c r="A31" s="48" t="s">
        <v>425</v>
      </c>
      <c r="B31" s="148">
        <v>0</v>
      </c>
      <c r="C31" s="148">
        <v>0</v>
      </c>
      <c r="D31" s="148">
        <v>0</v>
      </c>
      <c r="E31" s="148">
        <v>0</v>
      </c>
      <c r="F31" s="148">
        <v>0</v>
      </c>
      <c r="G31" s="148">
        <v>0</v>
      </c>
    </row>
    <row r="32" spans="1:7" x14ac:dyDescent="0.25">
      <c r="A32" s="48" t="s">
        <v>426</v>
      </c>
      <c r="B32" s="148">
        <v>0</v>
      </c>
      <c r="C32" s="148">
        <v>0</v>
      </c>
      <c r="D32" s="148">
        <v>0</v>
      </c>
      <c r="E32" s="148">
        <v>0</v>
      </c>
      <c r="F32" s="148">
        <v>0</v>
      </c>
      <c r="G32" s="148">
        <v>0</v>
      </c>
    </row>
    <row r="33" spans="1:7" ht="14.45" customHeight="1" x14ac:dyDescent="0.25">
      <c r="A33" s="48" t="s">
        <v>427</v>
      </c>
      <c r="B33" s="148">
        <v>0</v>
      </c>
      <c r="C33" s="148">
        <v>0</v>
      </c>
      <c r="D33" s="148">
        <v>0</v>
      </c>
      <c r="E33" s="148">
        <v>0</v>
      </c>
      <c r="F33" s="148">
        <v>0</v>
      </c>
      <c r="G33" s="148">
        <v>0</v>
      </c>
    </row>
    <row r="34" spans="1:7" ht="14.45" customHeight="1" x14ac:dyDescent="0.25">
      <c r="A34" s="48" t="s">
        <v>428</v>
      </c>
      <c r="B34" s="148">
        <v>0</v>
      </c>
      <c r="C34" s="148">
        <v>0</v>
      </c>
      <c r="D34" s="148">
        <v>0</v>
      </c>
      <c r="E34" s="148">
        <v>0</v>
      </c>
      <c r="F34" s="148">
        <v>0</v>
      </c>
      <c r="G34" s="148">
        <v>0</v>
      </c>
    </row>
    <row r="35" spans="1:7" ht="14.45" customHeight="1" x14ac:dyDescent="0.25">
      <c r="A35" s="48" t="s">
        <v>429</v>
      </c>
      <c r="B35" s="148">
        <v>0</v>
      </c>
      <c r="C35" s="148">
        <v>0</v>
      </c>
      <c r="D35" s="148">
        <v>0</v>
      </c>
      <c r="E35" s="148">
        <v>0</v>
      </c>
      <c r="F35" s="148">
        <v>0</v>
      </c>
      <c r="G35" s="148">
        <v>0</v>
      </c>
    </row>
    <row r="36" spans="1:7" ht="14.45" customHeight="1" x14ac:dyDescent="0.25">
      <c r="A36" s="48" t="s">
        <v>430</v>
      </c>
      <c r="B36" s="148">
        <v>0</v>
      </c>
      <c r="C36" s="148">
        <v>0</v>
      </c>
      <c r="D36" s="148">
        <v>0</v>
      </c>
      <c r="E36" s="148">
        <v>0</v>
      </c>
      <c r="F36" s="148">
        <v>0</v>
      </c>
      <c r="G36" s="148">
        <v>0</v>
      </c>
    </row>
    <row r="37" spans="1:7" ht="14.45" customHeight="1" x14ac:dyDescent="0.25">
      <c r="A37" s="32" t="s">
        <v>431</v>
      </c>
      <c r="B37" s="148">
        <f>SUM(B38:B41)</f>
        <v>0</v>
      </c>
      <c r="C37" s="148">
        <f t="shared" ref="C37:G37" si="8">SUM(C38:C41)</f>
        <v>0</v>
      </c>
      <c r="D37" s="148">
        <f t="shared" si="8"/>
        <v>0</v>
      </c>
      <c r="E37" s="148">
        <f t="shared" si="8"/>
        <v>0</v>
      </c>
      <c r="F37" s="148">
        <f t="shared" si="8"/>
        <v>0</v>
      </c>
      <c r="G37" s="148">
        <f t="shared" si="8"/>
        <v>0</v>
      </c>
    </row>
    <row r="38" spans="1:7" x14ac:dyDescent="0.25">
      <c r="A38" s="49" t="s">
        <v>432</v>
      </c>
      <c r="B38" s="148">
        <v>0</v>
      </c>
      <c r="C38" s="148">
        <v>0</v>
      </c>
      <c r="D38" s="148">
        <v>0</v>
      </c>
      <c r="E38" s="148">
        <v>0</v>
      </c>
      <c r="F38" s="148">
        <v>0</v>
      </c>
      <c r="G38" s="148">
        <v>0</v>
      </c>
    </row>
    <row r="39" spans="1:7" ht="30" x14ac:dyDescent="0.25">
      <c r="A39" s="49" t="s">
        <v>433</v>
      </c>
      <c r="B39" s="148">
        <v>0</v>
      </c>
      <c r="C39" s="148">
        <v>0</v>
      </c>
      <c r="D39" s="148">
        <v>0</v>
      </c>
      <c r="E39" s="148">
        <v>0</v>
      </c>
      <c r="F39" s="148">
        <v>0</v>
      </c>
      <c r="G39" s="148">
        <v>0</v>
      </c>
    </row>
    <row r="40" spans="1:7" x14ac:dyDescent="0.25">
      <c r="A40" s="49" t="s">
        <v>434</v>
      </c>
      <c r="B40" s="148">
        <v>0</v>
      </c>
      <c r="C40" s="148">
        <v>0</v>
      </c>
      <c r="D40" s="148">
        <v>0</v>
      </c>
      <c r="E40" s="148">
        <v>0</v>
      </c>
      <c r="F40" s="148">
        <v>0</v>
      </c>
      <c r="G40" s="148">
        <v>0</v>
      </c>
    </row>
    <row r="41" spans="1:7" x14ac:dyDescent="0.25">
      <c r="A41" s="49" t="s">
        <v>435</v>
      </c>
      <c r="B41" s="148">
        <v>0</v>
      </c>
      <c r="C41" s="148">
        <v>0</v>
      </c>
      <c r="D41" s="148">
        <v>0</v>
      </c>
      <c r="E41" s="148">
        <v>0</v>
      </c>
      <c r="F41" s="148">
        <v>0</v>
      </c>
      <c r="G41" s="148">
        <v>0</v>
      </c>
    </row>
    <row r="42" spans="1:7" x14ac:dyDescent="0.25">
      <c r="A42" s="49"/>
      <c r="B42" s="155"/>
      <c r="C42" s="155"/>
      <c r="D42" s="155"/>
      <c r="E42" s="155"/>
      <c r="F42" s="155"/>
      <c r="G42" s="155"/>
    </row>
    <row r="43" spans="1:7" x14ac:dyDescent="0.25">
      <c r="A43" s="3" t="s">
        <v>436</v>
      </c>
      <c r="B43" s="23">
        <f>SUM(B44,B53,B61,B71)</f>
        <v>0</v>
      </c>
      <c r="C43" s="23">
        <f t="shared" ref="C43:G43" si="9">SUM(C44,C53,C61,C71)</f>
        <v>0</v>
      </c>
      <c r="D43" s="23">
        <f t="shared" si="9"/>
        <v>0</v>
      </c>
      <c r="E43" s="23">
        <f t="shared" si="9"/>
        <v>0</v>
      </c>
      <c r="F43" s="23">
        <f t="shared" si="9"/>
        <v>0</v>
      </c>
      <c r="G43" s="23">
        <f t="shared" si="9"/>
        <v>0</v>
      </c>
    </row>
    <row r="44" spans="1:7" x14ac:dyDescent="0.25">
      <c r="A44" s="31" t="s">
        <v>404</v>
      </c>
      <c r="B44" s="148">
        <f>SUM(B45:B52)</f>
        <v>0</v>
      </c>
      <c r="C44" s="148">
        <f t="shared" ref="C44:G44" si="10">SUM(C45:C52)</f>
        <v>0</v>
      </c>
      <c r="D44" s="148">
        <f t="shared" si="10"/>
        <v>0</v>
      </c>
      <c r="E44" s="148">
        <f t="shared" si="10"/>
        <v>0</v>
      </c>
      <c r="F44" s="148">
        <f t="shared" si="10"/>
        <v>0</v>
      </c>
      <c r="G44" s="148">
        <f t="shared" si="10"/>
        <v>0</v>
      </c>
    </row>
    <row r="45" spans="1:7" x14ac:dyDescent="0.25">
      <c r="A45" s="49" t="s">
        <v>405</v>
      </c>
      <c r="B45" s="148">
        <v>0</v>
      </c>
      <c r="C45" s="148">
        <v>0</v>
      </c>
      <c r="D45" s="148">
        <v>0</v>
      </c>
      <c r="E45" s="148">
        <v>0</v>
      </c>
      <c r="F45" s="148">
        <v>0</v>
      </c>
      <c r="G45" s="148">
        <v>0</v>
      </c>
    </row>
    <row r="46" spans="1:7" x14ac:dyDescent="0.25">
      <c r="A46" s="49" t="s">
        <v>406</v>
      </c>
      <c r="B46" s="148">
        <v>0</v>
      </c>
      <c r="C46" s="148">
        <v>0</v>
      </c>
      <c r="D46" s="148">
        <v>0</v>
      </c>
      <c r="E46" s="148">
        <v>0</v>
      </c>
      <c r="F46" s="148">
        <v>0</v>
      </c>
      <c r="G46" s="148">
        <v>0</v>
      </c>
    </row>
    <row r="47" spans="1:7" x14ac:dyDescent="0.25">
      <c r="A47" s="49" t="s">
        <v>407</v>
      </c>
      <c r="B47" s="148">
        <v>0</v>
      </c>
      <c r="C47" s="148">
        <v>0</v>
      </c>
      <c r="D47" s="148">
        <v>0</v>
      </c>
      <c r="E47" s="148">
        <v>0</v>
      </c>
      <c r="F47" s="148">
        <v>0</v>
      </c>
      <c r="G47" s="148">
        <v>0</v>
      </c>
    </row>
    <row r="48" spans="1:7" x14ac:dyDescent="0.25">
      <c r="A48" s="49" t="s">
        <v>408</v>
      </c>
      <c r="B48" s="148">
        <v>0</v>
      </c>
      <c r="C48" s="148">
        <v>0</v>
      </c>
      <c r="D48" s="148">
        <v>0</v>
      </c>
      <c r="E48" s="148">
        <v>0</v>
      </c>
      <c r="F48" s="148">
        <v>0</v>
      </c>
      <c r="G48" s="148">
        <v>0</v>
      </c>
    </row>
    <row r="49" spans="1:7" x14ac:dyDescent="0.25">
      <c r="A49" s="49" t="s">
        <v>409</v>
      </c>
      <c r="B49" s="148">
        <v>0</v>
      </c>
      <c r="C49" s="148">
        <v>0</v>
      </c>
      <c r="D49" s="148">
        <v>0</v>
      </c>
      <c r="E49" s="148">
        <v>0</v>
      </c>
      <c r="F49" s="148">
        <v>0</v>
      </c>
      <c r="G49" s="148">
        <v>0</v>
      </c>
    </row>
    <row r="50" spans="1:7" x14ac:dyDescent="0.25">
      <c r="A50" s="49" t="s">
        <v>410</v>
      </c>
      <c r="B50" s="148">
        <v>0</v>
      </c>
      <c r="C50" s="148">
        <v>0</v>
      </c>
      <c r="D50" s="148">
        <v>0</v>
      </c>
      <c r="E50" s="148">
        <v>0</v>
      </c>
      <c r="F50" s="148">
        <v>0</v>
      </c>
      <c r="G50" s="148">
        <v>0</v>
      </c>
    </row>
    <row r="51" spans="1:7" x14ac:dyDescent="0.25">
      <c r="A51" s="49" t="s">
        <v>411</v>
      </c>
      <c r="B51" s="148">
        <v>0</v>
      </c>
      <c r="C51" s="148">
        <v>0</v>
      </c>
      <c r="D51" s="148">
        <v>0</v>
      </c>
      <c r="E51" s="148">
        <v>0</v>
      </c>
      <c r="F51" s="148">
        <v>0</v>
      </c>
      <c r="G51" s="148">
        <v>0</v>
      </c>
    </row>
    <row r="52" spans="1:7" x14ac:dyDescent="0.25">
      <c r="A52" s="49" t="s">
        <v>412</v>
      </c>
      <c r="B52" s="148">
        <v>0</v>
      </c>
      <c r="C52" s="148">
        <v>0</v>
      </c>
      <c r="D52" s="148">
        <v>0</v>
      </c>
      <c r="E52" s="148">
        <v>0</v>
      </c>
      <c r="F52" s="148">
        <v>0</v>
      </c>
      <c r="G52" s="148">
        <v>0</v>
      </c>
    </row>
    <row r="53" spans="1:7" x14ac:dyDescent="0.25">
      <c r="A53" s="31" t="s">
        <v>413</v>
      </c>
      <c r="B53" s="148">
        <f>SUM(B54:B60)</f>
        <v>0</v>
      </c>
      <c r="C53" s="148">
        <f t="shared" ref="C53:G53" si="11">SUM(C54:C60)</f>
        <v>0</v>
      </c>
      <c r="D53" s="148">
        <f t="shared" si="11"/>
        <v>0</v>
      </c>
      <c r="E53" s="148">
        <f t="shared" si="11"/>
        <v>0</v>
      </c>
      <c r="F53" s="148">
        <f t="shared" si="11"/>
        <v>0</v>
      </c>
      <c r="G53" s="148">
        <f t="shared" si="11"/>
        <v>0</v>
      </c>
    </row>
    <row r="54" spans="1:7" x14ac:dyDescent="0.25">
      <c r="A54" s="49" t="s">
        <v>414</v>
      </c>
      <c r="B54" s="148">
        <v>0</v>
      </c>
      <c r="C54" s="148">
        <v>0</v>
      </c>
      <c r="D54" s="148">
        <v>0</v>
      </c>
      <c r="E54" s="148">
        <v>0</v>
      </c>
      <c r="F54" s="148">
        <v>0</v>
      </c>
      <c r="G54" s="148">
        <v>0</v>
      </c>
    </row>
    <row r="55" spans="1:7" x14ac:dyDescent="0.25">
      <c r="A55" s="49" t="s">
        <v>415</v>
      </c>
      <c r="B55" s="148">
        <v>0</v>
      </c>
      <c r="C55" s="148">
        <v>0</v>
      </c>
      <c r="D55" s="148">
        <v>0</v>
      </c>
      <c r="E55" s="148">
        <v>0</v>
      </c>
      <c r="F55" s="148">
        <v>0</v>
      </c>
      <c r="G55" s="148">
        <v>0</v>
      </c>
    </row>
    <row r="56" spans="1:7" x14ac:dyDescent="0.25">
      <c r="A56" s="49" t="s">
        <v>416</v>
      </c>
      <c r="B56" s="148">
        <v>0</v>
      </c>
      <c r="C56" s="148">
        <v>0</v>
      </c>
      <c r="D56" s="148">
        <v>0</v>
      </c>
      <c r="E56" s="148">
        <v>0</v>
      </c>
      <c r="F56" s="148">
        <v>0</v>
      </c>
      <c r="G56" s="148">
        <v>0</v>
      </c>
    </row>
    <row r="57" spans="1:7" x14ac:dyDescent="0.25">
      <c r="A57" s="50" t="s">
        <v>417</v>
      </c>
      <c r="B57" s="148">
        <v>0</v>
      </c>
      <c r="C57" s="148">
        <v>0</v>
      </c>
      <c r="D57" s="148">
        <v>0</v>
      </c>
      <c r="E57" s="148">
        <v>0</v>
      </c>
      <c r="F57" s="148">
        <v>0</v>
      </c>
      <c r="G57" s="148">
        <v>0</v>
      </c>
    </row>
    <row r="58" spans="1:7" x14ac:dyDescent="0.25">
      <c r="A58" s="49" t="s">
        <v>418</v>
      </c>
      <c r="B58" s="148">
        <v>0</v>
      </c>
      <c r="C58" s="148">
        <v>0</v>
      </c>
      <c r="D58" s="148">
        <v>0</v>
      </c>
      <c r="E58" s="148">
        <v>0</v>
      </c>
      <c r="F58" s="148">
        <v>0</v>
      </c>
      <c r="G58" s="148">
        <v>0</v>
      </c>
    </row>
    <row r="59" spans="1:7" x14ac:dyDescent="0.25">
      <c r="A59" s="49" t="s">
        <v>419</v>
      </c>
      <c r="B59" s="148">
        <v>0</v>
      </c>
      <c r="C59" s="148">
        <v>0</v>
      </c>
      <c r="D59" s="148">
        <v>0</v>
      </c>
      <c r="E59" s="148">
        <v>0</v>
      </c>
      <c r="F59" s="148">
        <v>0</v>
      </c>
      <c r="G59" s="148">
        <v>0</v>
      </c>
    </row>
    <row r="60" spans="1:7" x14ac:dyDescent="0.25">
      <c r="A60" s="49" t="s">
        <v>420</v>
      </c>
      <c r="B60" s="148">
        <v>0</v>
      </c>
      <c r="C60" s="148">
        <v>0</v>
      </c>
      <c r="D60" s="148">
        <v>0</v>
      </c>
      <c r="E60" s="148">
        <v>0</v>
      </c>
      <c r="F60" s="148">
        <v>0</v>
      </c>
      <c r="G60" s="148">
        <v>0</v>
      </c>
    </row>
    <row r="61" spans="1:7" x14ac:dyDescent="0.25">
      <c r="A61" s="31" t="s">
        <v>421</v>
      </c>
      <c r="B61" s="148">
        <f>SUM(B62:B70)</f>
        <v>0</v>
      </c>
      <c r="C61" s="148">
        <f t="shared" ref="C61:G61" si="12">SUM(C62:C70)</f>
        <v>0</v>
      </c>
      <c r="D61" s="148">
        <f t="shared" si="12"/>
        <v>0</v>
      </c>
      <c r="E61" s="148">
        <f t="shared" si="12"/>
        <v>0</v>
      </c>
      <c r="F61" s="148">
        <f t="shared" si="12"/>
        <v>0</v>
      </c>
      <c r="G61" s="148">
        <f t="shared" si="12"/>
        <v>0</v>
      </c>
    </row>
    <row r="62" spans="1:7" x14ac:dyDescent="0.25">
      <c r="A62" s="49" t="s">
        <v>422</v>
      </c>
      <c r="B62" s="148">
        <v>0</v>
      </c>
      <c r="C62" s="148">
        <v>0</v>
      </c>
      <c r="D62" s="148">
        <v>0</v>
      </c>
      <c r="E62" s="148">
        <v>0</v>
      </c>
      <c r="F62" s="148">
        <v>0</v>
      </c>
      <c r="G62" s="148">
        <v>0</v>
      </c>
    </row>
    <row r="63" spans="1:7" x14ac:dyDescent="0.25">
      <c r="A63" s="49" t="s">
        <v>423</v>
      </c>
      <c r="B63" s="148">
        <v>0</v>
      </c>
      <c r="C63" s="148">
        <v>0</v>
      </c>
      <c r="D63" s="148">
        <v>0</v>
      </c>
      <c r="E63" s="148">
        <v>0</v>
      </c>
      <c r="F63" s="148">
        <v>0</v>
      </c>
      <c r="G63" s="148">
        <v>0</v>
      </c>
    </row>
    <row r="64" spans="1:7" x14ac:dyDescent="0.25">
      <c r="A64" s="49" t="s">
        <v>424</v>
      </c>
      <c r="B64" s="148">
        <v>0</v>
      </c>
      <c r="C64" s="148">
        <v>0</v>
      </c>
      <c r="D64" s="148">
        <v>0</v>
      </c>
      <c r="E64" s="148">
        <v>0</v>
      </c>
      <c r="F64" s="148">
        <v>0</v>
      </c>
      <c r="G64" s="148">
        <v>0</v>
      </c>
    </row>
    <row r="65" spans="1:7" x14ac:dyDescent="0.25">
      <c r="A65" s="49" t="s">
        <v>425</v>
      </c>
      <c r="B65" s="148">
        <v>0</v>
      </c>
      <c r="C65" s="148">
        <v>0</v>
      </c>
      <c r="D65" s="148">
        <v>0</v>
      </c>
      <c r="E65" s="148">
        <v>0</v>
      </c>
      <c r="F65" s="148">
        <v>0</v>
      </c>
      <c r="G65" s="148">
        <v>0</v>
      </c>
    </row>
    <row r="66" spans="1:7" x14ac:dyDescent="0.25">
      <c r="A66" s="49" t="s">
        <v>426</v>
      </c>
      <c r="B66" s="148">
        <v>0</v>
      </c>
      <c r="C66" s="148">
        <v>0</v>
      </c>
      <c r="D66" s="148">
        <v>0</v>
      </c>
      <c r="E66" s="148">
        <v>0</v>
      </c>
      <c r="F66" s="148">
        <v>0</v>
      </c>
      <c r="G66" s="148">
        <v>0</v>
      </c>
    </row>
    <row r="67" spans="1:7" x14ac:dyDescent="0.25">
      <c r="A67" s="49" t="s">
        <v>427</v>
      </c>
      <c r="B67" s="148">
        <v>0</v>
      </c>
      <c r="C67" s="148">
        <v>0</v>
      </c>
      <c r="D67" s="148">
        <v>0</v>
      </c>
      <c r="E67" s="148">
        <v>0</v>
      </c>
      <c r="F67" s="148">
        <v>0</v>
      </c>
      <c r="G67" s="148">
        <v>0</v>
      </c>
    </row>
    <row r="68" spans="1:7" x14ac:dyDescent="0.25">
      <c r="A68" s="49" t="s">
        <v>428</v>
      </c>
      <c r="B68" s="148">
        <v>0</v>
      </c>
      <c r="C68" s="148">
        <v>0</v>
      </c>
      <c r="D68" s="148">
        <v>0</v>
      </c>
      <c r="E68" s="148">
        <v>0</v>
      </c>
      <c r="F68" s="148">
        <v>0</v>
      </c>
      <c r="G68" s="148">
        <v>0</v>
      </c>
    </row>
    <row r="69" spans="1:7" x14ac:dyDescent="0.25">
      <c r="A69" s="49" t="s">
        <v>429</v>
      </c>
      <c r="B69" s="148">
        <v>0</v>
      </c>
      <c r="C69" s="148">
        <v>0</v>
      </c>
      <c r="D69" s="148">
        <v>0</v>
      </c>
      <c r="E69" s="148">
        <v>0</v>
      </c>
      <c r="F69" s="148">
        <v>0</v>
      </c>
      <c r="G69" s="148">
        <v>0</v>
      </c>
    </row>
    <row r="70" spans="1:7" x14ac:dyDescent="0.25">
      <c r="A70" s="49" t="s">
        <v>430</v>
      </c>
      <c r="B70" s="148">
        <v>0</v>
      </c>
      <c r="C70" s="148">
        <v>0</v>
      </c>
      <c r="D70" s="148">
        <v>0</v>
      </c>
      <c r="E70" s="148">
        <v>0</v>
      </c>
      <c r="F70" s="148">
        <v>0</v>
      </c>
      <c r="G70" s="148">
        <v>0</v>
      </c>
    </row>
    <row r="71" spans="1:7" x14ac:dyDescent="0.25">
      <c r="A71" s="32" t="s">
        <v>431</v>
      </c>
      <c r="B71" s="148">
        <f>SUM(B72:B75)</f>
        <v>0</v>
      </c>
      <c r="C71" s="148">
        <f t="shared" ref="C71:G71" si="13">SUM(C72:C75)</f>
        <v>0</v>
      </c>
      <c r="D71" s="148">
        <f t="shared" si="13"/>
        <v>0</v>
      </c>
      <c r="E71" s="148">
        <f t="shared" si="13"/>
        <v>0</v>
      </c>
      <c r="F71" s="148">
        <f t="shared" si="13"/>
        <v>0</v>
      </c>
      <c r="G71" s="148">
        <f t="shared" si="13"/>
        <v>0</v>
      </c>
    </row>
    <row r="72" spans="1:7" x14ac:dyDescent="0.25">
      <c r="A72" s="49" t="s">
        <v>432</v>
      </c>
      <c r="B72" s="148">
        <v>0</v>
      </c>
      <c r="C72" s="148">
        <v>0</v>
      </c>
      <c r="D72" s="148">
        <v>0</v>
      </c>
      <c r="E72" s="148">
        <v>0</v>
      </c>
      <c r="F72" s="148">
        <v>0</v>
      </c>
      <c r="G72" s="148">
        <v>0</v>
      </c>
    </row>
    <row r="73" spans="1:7" ht="30" x14ac:dyDescent="0.25">
      <c r="A73" s="49" t="s">
        <v>433</v>
      </c>
      <c r="B73" s="148">
        <v>0</v>
      </c>
      <c r="C73" s="148">
        <v>0</v>
      </c>
      <c r="D73" s="148">
        <v>0</v>
      </c>
      <c r="E73" s="148">
        <v>0</v>
      </c>
      <c r="F73" s="148">
        <v>0</v>
      </c>
      <c r="G73" s="148">
        <v>0</v>
      </c>
    </row>
    <row r="74" spans="1:7" x14ac:dyDescent="0.25">
      <c r="A74" s="49" t="s">
        <v>434</v>
      </c>
      <c r="B74" s="148">
        <v>0</v>
      </c>
      <c r="C74" s="148">
        <v>0</v>
      </c>
      <c r="D74" s="148">
        <v>0</v>
      </c>
      <c r="E74" s="148">
        <v>0</v>
      </c>
      <c r="F74" s="148">
        <v>0</v>
      </c>
      <c r="G74" s="148">
        <v>0</v>
      </c>
    </row>
    <row r="75" spans="1:7" x14ac:dyDescent="0.25">
      <c r="A75" s="49" t="s">
        <v>435</v>
      </c>
      <c r="B75" s="148">
        <v>0</v>
      </c>
      <c r="C75" s="148">
        <v>0</v>
      </c>
      <c r="D75" s="148">
        <v>0</v>
      </c>
      <c r="E75" s="148">
        <v>0</v>
      </c>
      <c r="F75" s="148">
        <v>0</v>
      </c>
      <c r="G75" s="148">
        <v>0</v>
      </c>
    </row>
    <row r="76" spans="1:7" x14ac:dyDescent="0.25">
      <c r="A76" s="24"/>
      <c r="B76" s="146"/>
      <c r="C76" s="146"/>
      <c r="D76" s="146"/>
      <c r="E76" s="146"/>
      <c r="F76" s="146"/>
      <c r="G76" s="146"/>
    </row>
    <row r="77" spans="1:7" x14ac:dyDescent="0.25">
      <c r="A77" s="3" t="s">
        <v>385</v>
      </c>
      <c r="B77" s="23">
        <f>B43+B9</f>
        <v>6143600</v>
      </c>
      <c r="C77" s="23">
        <f t="shared" ref="C77:G77" si="14">C43+C9</f>
        <v>554336.86</v>
      </c>
      <c r="D77" s="23">
        <f t="shared" si="14"/>
        <v>6697936.8599999994</v>
      </c>
      <c r="E77" s="23">
        <f t="shared" si="14"/>
        <v>3702253.79</v>
      </c>
      <c r="F77" s="23">
        <f t="shared" si="14"/>
        <v>3702253.79</v>
      </c>
      <c r="G77" s="23">
        <f t="shared" si="14"/>
        <v>2995683.0700000003</v>
      </c>
    </row>
    <row r="78" spans="1:7" x14ac:dyDescent="0.25">
      <c r="A78" s="29"/>
      <c r="B78" s="156"/>
      <c r="C78" s="156"/>
      <c r="D78" s="156"/>
      <c r="E78" s="156"/>
      <c r="F78" s="156"/>
      <c r="G78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topLeftCell="A28" zoomScale="78" zoomScaleNormal="78" workbookViewId="0">
      <selection activeCell="G45" sqref="G45"/>
    </sheetView>
  </sheetViews>
  <sheetFormatPr baseColWidth="10" defaultColWidth="11" defaultRowHeight="15" x14ac:dyDescent="0.25"/>
  <cols>
    <col min="1" max="1" width="68.85546875" bestFit="1" customWidth="1"/>
    <col min="2" max="2" width="21.85546875" style="132" bestFit="1" customWidth="1"/>
    <col min="3" max="3" width="19.85546875" style="132" customWidth="1"/>
    <col min="4" max="4" width="20.85546875" style="132" bestFit="1" customWidth="1"/>
    <col min="5" max="6" width="22.28515625" style="132" bestFit="1" customWidth="1"/>
    <col min="7" max="7" width="19.5703125" style="132" bestFit="1" customWidth="1"/>
  </cols>
  <sheetData>
    <row r="1" spans="1:7" ht="40.9" customHeight="1" x14ac:dyDescent="0.25">
      <c r="A1" s="98" t="s">
        <v>437</v>
      </c>
      <c r="B1" s="92"/>
      <c r="C1" s="92"/>
      <c r="D1" s="92"/>
      <c r="E1" s="92"/>
      <c r="F1" s="92"/>
      <c r="G1" s="93"/>
    </row>
    <row r="2" spans="1:7" x14ac:dyDescent="0.25">
      <c r="A2" s="63" t="str">
        <f>'Formato 1'!A2</f>
        <v>SISTEMA PARA EL DESARROLLO INTEGRAL DE LA FAMILIA DEL MUNICIPIO DE TIERRA BLANCA GTO. (a)</v>
      </c>
      <c r="B2" s="117"/>
      <c r="C2" s="117"/>
      <c r="D2" s="117"/>
      <c r="E2" s="117"/>
      <c r="F2" s="117"/>
      <c r="G2" s="118"/>
    </row>
    <row r="3" spans="1:7" x14ac:dyDescent="0.25">
      <c r="A3" s="66" t="s">
        <v>302</v>
      </c>
      <c r="B3" s="119"/>
      <c r="C3" s="119"/>
      <c r="D3" s="119"/>
      <c r="E3" s="119"/>
      <c r="F3" s="119"/>
      <c r="G3" s="120"/>
    </row>
    <row r="4" spans="1:7" x14ac:dyDescent="0.25">
      <c r="A4" s="66" t="s">
        <v>438</v>
      </c>
      <c r="B4" s="119"/>
      <c r="C4" s="119"/>
      <c r="D4" s="119"/>
      <c r="E4" s="119"/>
      <c r="F4" s="119"/>
      <c r="G4" s="120"/>
    </row>
    <row r="5" spans="1:7" x14ac:dyDescent="0.25">
      <c r="A5" s="66" t="str">
        <f>'Formato 3'!A4</f>
        <v>Del 1 de Enero al 30 de Septiembre de 2023 (b)</v>
      </c>
      <c r="B5" s="119"/>
      <c r="C5" s="119"/>
      <c r="D5" s="119"/>
      <c r="E5" s="119"/>
      <c r="F5" s="119"/>
      <c r="G5" s="120"/>
    </row>
    <row r="6" spans="1:7" ht="41.45" customHeight="1" x14ac:dyDescent="0.25">
      <c r="A6" s="69" t="s">
        <v>2</v>
      </c>
      <c r="B6" s="121"/>
      <c r="C6" s="121"/>
      <c r="D6" s="121"/>
      <c r="E6" s="121"/>
      <c r="F6" s="121"/>
      <c r="G6" s="122"/>
    </row>
    <row r="7" spans="1:7" x14ac:dyDescent="0.25">
      <c r="A7" s="94" t="s">
        <v>439</v>
      </c>
      <c r="B7" s="123" t="s">
        <v>304</v>
      </c>
      <c r="C7" s="123"/>
      <c r="D7" s="123"/>
      <c r="E7" s="123"/>
      <c r="F7" s="123"/>
      <c r="G7" s="123" t="s">
        <v>305</v>
      </c>
    </row>
    <row r="8" spans="1:7" ht="30" x14ac:dyDescent="0.25">
      <c r="A8" s="95"/>
      <c r="B8" s="124" t="s">
        <v>306</v>
      </c>
      <c r="C8" s="125" t="s">
        <v>402</v>
      </c>
      <c r="D8" s="125" t="s">
        <v>237</v>
      </c>
      <c r="E8" s="125" t="s">
        <v>192</v>
      </c>
      <c r="F8" s="125" t="s">
        <v>209</v>
      </c>
      <c r="G8" s="126"/>
    </row>
    <row r="9" spans="1:7" ht="15.75" customHeight="1" x14ac:dyDescent="0.25">
      <c r="A9" s="13" t="s">
        <v>440</v>
      </c>
      <c r="B9" s="127">
        <f>SUM(B10,B11,B12,B15,B16,B19)</f>
        <v>4547858.5599999996</v>
      </c>
      <c r="C9" s="127">
        <f t="shared" ref="C9:G9" si="0">SUM(C10,C11,C12,C15,C16,C19)</f>
        <v>209819.66</v>
      </c>
      <c r="D9" s="127">
        <f t="shared" si="0"/>
        <v>4757678.22</v>
      </c>
      <c r="E9" s="127">
        <f t="shared" si="0"/>
        <v>2585250.79</v>
      </c>
      <c r="F9" s="127">
        <f t="shared" si="0"/>
        <v>2585250.79</v>
      </c>
      <c r="G9" s="127">
        <f t="shared" si="0"/>
        <v>2172427.4299999997</v>
      </c>
    </row>
    <row r="10" spans="1:7" x14ac:dyDescent="0.25">
      <c r="A10" s="31" t="s">
        <v>441</v>
      </c>
      <c r="B10" s="128">
        <v>4547858.5599999996</v>
      </c>
      <c r="C10" s="128">
        <v>209819.66</v>
      </c>
      <c r="D10" s="129">
        <f>B10+C10</f>
        <v>4757678.22</v>
      </c>
      <c r="E10" s="128">
        <v>2585250.79</v>
      </c>
      <c r="F10" s="128">
        <v>2585250.79</v>
      </c>
      <c r="G10" s="129">
        <f>D10-E10</f>
        <v>2172427.4299999997</v>
      </c>
    </row>
    <row r="11" spans="1:7" ht="15.75" customHeight="1" x14ac:dyDescent="0.25">
      <c r="A11" s="31" t="s">
        <v>442</v>
      </c>
      <c r="B11" s="129">
        <v>0</v>
      </c>
      <c r="C11" s="129">
        <v>0</v>
      </c>
      <c r="D11" s="129">
        <f>B11+C11</f>
        <v>0</v>
      </c>
      <c r="E11" s="129">
        <v>0</v>
      </c>
      <c r="F11" s="129">
        <v>0</v>
      </c>
      <c r="G11" s="129">
        <f>D11-E11</f>
        <v>0</v>
      </c>
    </row>
    <row r="12" spans="1:7" x14ac:dyDescent="0.25">
      <c r="A12" s="31" t="s">
        <v>443</v>
      </c>
      <c r="B12" s="129">
        <f>B13+B14</f>
        <v>0</v>
      </c>
      <c r="C12" s="129">
        <f t="shared" ref="C12:G12" si="1">C13+C14</f>
        <v>0</v>
      </c>
      <c r="D12" s="129">
        <f t="shared" si="1"/>
        <v>0</v>
      </c>
      <c r="E12" s="129">
        <f t="shared" si="1"/>
        <v>0</v>
      </c>
      <c r="F12" s="129">
        <f t="shared" si="1"/>
        <v>0</v>
      </c>
      <c r="G12" s="129">
        <f t="shared" si="1"/>
        <v>0</v>
      </c>
    </row>
    <row r="13" spans="1:7" x14ac:dyDescent="0.25">
      <c r="A13" s="48" t="s">
        <v>444</v>
      </c>
      <c r="B13" s="129">
        <v>0</v>
      </c>
      <c r="C13" s="129">
        <v>0</v>
      </c>
      <c r="D13" s="129">
        <f>B13+C13</f>
        <v>0</v>
      </c>
      <c r="E13" s="129">
        <v>0</v>
      </c>
      <c r="F13" s="129">
        <v>0</v>
      </c>
      <c r="G13" s="129">
        <f>D13-E13</f>
        <v>0</v>
      </c>
    </row>
    <row r="14" spans="1:7" x14ac:dyDescent="0.25">
      <c r="A14" s="48" t="s">
        <v>445</v>
      </c>
      <c r="B14" s="129">
        <v>0</v>
      </c>
      <c r="C14" s="129">
        <v>0</v>
      </c>
      <c r="D14" s="129">
        <f>B14+C14</f>
        <v>0</v>
      </c>
      <c r="E14" s="129">
        <v>0</v>
      </c>
      <c r="F14" s="129">
        <v>0</v>
      </c>
      <c r="G14" s="129">
        <f>D14-E14</f>
        <v>0</v>
      </c>
    </row>
    <row r="15" spans="1:7" x14ac:dyDescent="0.25">
      <c r="A15" s="31" t="s">
        <v>446</v>
      </c>
      <c r="B15" s="129">
        <v>0</v>
      </c>
      <c r="C15" s="129">
        <v>0</v>
      </c>
      <c r="D15" s="129">
        <f>B15+C15</f>
        <v>0</v>
      </c>
      <c r="E15" s="129">
        <v>0</v>
      </c>
      <c r="F15" s="129">
        <v>0</v>
      </c>
      <c r="G15" s="129">
        <f>D15-E15</f>
        <v>0</v>
      </c>
    </row>
    <row r="16" spans="1:7" ht="30" x14ac:dyDescent="0.25">
      <c r="A16" s="32" t="s">
        <v>447</v>
      </c>
      <c r="B16" s="129">
        <f>B17+B18</f>
        <v>0</v>
      </c>
      <c r="C16" s="129">
        <f t="shared" ref="C16:G16" si="2">C17+C18</f>
        <v>0</v>
      </c>
      <c r="D16" s="129">
        <f t="shared" si="2"/>
        <v>0</v>
      </c>
      <c r="E16" s="129">
        <f t="shared" si="2"/>
        <v>0</v>
      </c>
      <c r="F16" s="129">
        <f t="shared" si="2"/>
        <v>0</v>
      </c>
      <c r="G16" s="129">
        <f t="shared" si="2"/>
        <v>0</v>
      </c>
    </row>
    <row r="17" spans="1:7" x14ac:dyDescent="0.25">
      <c r="A17" s="48" t="s">
        <v>448</v>
      </c>
      <c r="B17" s="129">
        <v>0</v>
      </c>
      <c r="C17" s="129">
        <v>0</v>
      </c>
      <c r="D17" s="129">
        <f>B17+C17</f>
        <v>0</v>
      </c>
      <c r="E17" s="129">
        <v>0</v>
      </c>
      <c r="F17" s="129">
        <v>0</v>
      </c>
      <c r="G17" s="129">
        <f>D17-E17</f>
        <v>0</v>
      </c>
    </row>
    <row r="18" spans="1:7" x14ac:dyDescent="0.25">
      <c r="A18" s="48" t="s">
        <v>449</v>
      </c>
      <c r="B18" s="129">
        <v>0</v>
      </c>
      <c r="C18" s="129">
        <v>0</v>
      </c>
      <c r="D18" s="129">
        <f>B18+C18</f>
        <v>0</v>
      </c>
      <c r="E18" s="129">
        <v>0</v>
      </c>
      <c r="F18" s="129">
        <v>0</v>
      </c>
      <c r="G18" s="129">
        <f>D18-E18</f>
        <v>0</v>
      </c>
    </row>
    <row r="19" spans="1:7" x14ac:dyDescent="0.25">
      <c r="A19" s="31" t="s">
        <v>450</v>
      </c>
      <c r="B19" s="129">
        <v>0</v>
      </c>
      <c r="C19" s="129">
        <v>0</v>
      </c>
      <c r="D19" s="129">
        <f>B19+C19</f>
        <v>0</v>
      </c>
      <c r="E19" s="129">
        <v>0</v>
      </c>
      <c r="F19" s="129">
        <v>0</v>
      </c>
      <c r="G19" s="129">
        <f>D19-E19</f>
        <v>0</v>
      </c>
    </row>
    <row r="20" spans="1:7" x14ac:dyDescent="0.25">
      <c r="A20" s="24"/>
      <c r="B20" s="130"/>
      <c r="C20" s="130"/>
      <c r="D20" s="130"/>
      <c r="E20" s="130"/>
      <c r="F20" s="130"/>
      <c r="G20" s="130"/>
    </row>
    <row r="21" spans="1:7" x14ac:dyDescent="0.25">
      <c r="A21" s="18" t="s">
        <v>451</v>
      </c>
      <c r="B21" s="127">
        <f>SUM(B22,B23,B24,B27,B28,B31)</f>
        <v>0</v>
      </c>
      <c r="C21" s="127">
        <f t="shared" ref="C21:F21" si="3">SUM(C22,C23,C24,C27,C28,C31)</f>
        <v>0</v>
      </c>
      <c r="D21" s="127">
        <f t="shared" si="3"/>
        <v>0</v>
      </c>
      <c r="E21" s="127">
        <f t="shared" si="3"/>
        <v>0</v>
      </c>
      <c r="F21" s="127">
        <f t="shared" si="3"/>
        <v>0</v>
      </c>
      <c r="G21" s="127">
        <f>SUM(G22,G23,G24,G27,G28,G31)</f>
        <v>0</v>
      </c>
    </row>
    <row r="22" spans="1:7" x14ac:dyDescent="0.25">
      <c r="A22" s="31" t="s">
        <v>441</v>
      </c>
      <c r="B22" s="128">
        <v>0</v>
      </c>
      <c r="C22" s="128">
        <v>0</v>
      </c>
      <c r="D22" s="129">
        <f>B22+C22</f>
        <v>0</v>
      </c>
      <c r="E22" s="128">
        <v>0</v>
      </c>
      <c r="F22" s="128">
        <v>0</v>
      </c>
      <c r="G22" s="129">
        <f>D22-E22</f>
        <v>0</v>
      </c>
    </row>
    <row r="23" spans="1:7" x14ac:dyDescent="0.25">
      <c r="A23" s="31" t="s">
        <v>442</v>
      </c>
      <c r="B23" s="129">
        <v>0</v>
      </c>
      <c r="C23" s="129">
        <v>0</v>
      </c>
      <c r="D23" s="129">
        <f>B23+C23</f>
        <v>0</v>
      </c>
      <c r="E23" s="129">
        <v>0</v>
      </c>
      <c r="F23" s="129">
        <v>0</v>
      </c>
      <c r="G23" s="129">
        <f>D23-E23</f>
        <v>0</v>
      </c>
    </row>
    <row r="24" spans="1:7" x14ac:dyDescent="0.25">
      <c r="A24" s="31" t="s">
        <v>443</v>
      </c>
      <c r="B24" s="129">
        <f>B25+B26</f>
        <v>0</v>
      </c>
      <c r="C24" s="129">
        <f>C25+C26</f>
        <v>0</v>
      </c>
      <c r="D24" s="129">
        <f>D25+D26</f>
        <v>0</v>
      </c>
      <c r="E24" s="129">
        <f t="shared" ref="E24:G24" si="4">E25+E26</f>
        <v>0</v>
      </c>
      <c r="F24" s="129">
        <f t="shared" si="4"/>
        <v>0</v>
      </c>
      <c r="G24" s="129">
        <f t="shared" si="4"/>
        <v>0</v>
      </c>
    </row>
    <row r="25" spans="1:7" x14ac:dyDescent="0.25">
      <c r="A25" s="48" t="s">
        <v>444</v>
      </c>
      <c r="B25" s="129">
        <v>0</v>
      </c>
      <c r="C25" s="129">
        <v>0</v>
      </c>
      <c r="D25" s="129">
        <f>B25+C25</f>
        <v>0</v>
      </c>
      <c r="E25" s="129">
        <v>0</v>
      </c>
      <c r="F25" s="129">
        <v>0</v>
      </c>
      <c r="G25" s="129">
        <f>D25-E25</f>
        <v>0</v>
      </c>
    </row>
    <row r="26" spans="1:7" x14ac:dyDescent="0.25">
      <c r="A26" s="48" t="s">
        <v>445</v>
      </c>
      <c r="B26" s="129">
        <v>0</v>
      </c>
      <c r="C26" s="129">
        <v>0</v>
      </c>
      <c r="D26" s="129">
        <f>B26+C26</f>
        <v>0</v>
      </c>
      <c r="E26" s="129">
        <v>0</v>
      </c>
      <c r="F26" s="129">
        <v>0</v>
      </c>
      <c r="G26" s="129">
        <f>D26-E26</f>
        <v>0</v>
      </c>
    </row>
    <row r="27" spans="1:7" x14ac:dyDescent="0.25">
      <c r="A27" s="31" t="s">
        <v>446</v>
      </c>
      <c r="B27" s="129">
        <v>0</v>
      </c>
      <c r="C27" s="129">
        <v>0</v>
      </c>
      <c r="D27" s="129">
        <f>B27+C27</f>
        <v>0</v>
      </c>
      <c r="E27" s="129">
        <v>0</v>
      </c>
      <c r="F27" s="129">
        <v>0</v>
      </c>
      <c r="G27" s="129">
        <f>D27-E27</f>
        <v>0</v>
      </c>
    </row>
    <row r="28" spans="1:7" ht="30" x14ac:dyDescent="0.25">
      <c r="A28" s="32" t="s">
        <v>447</v>
      </c>
      <c r="B28" s="129">
        <f>B29+B30</f>
        <v>0</v>
      </c>
      <c r="C28" s="129">
        <f t="shared" ref="C28:G28" si="5">C29+C30</f>
        <v>0</v>
      </c>
      <c r="D28" s="129">
        <f t="shared" si="5"/>
        <v>0</v>
      </c>
      <c r="E28" s="129">
        <f t="shared" si="5"/>
        <v>0</v>
      </c>
      <c r="F28" s="129">
        <f t="shared" si="5"/>
        <v>0</v>
      </c>
      <c r="G28" s="129">
        <f t="shared" si="5"/>
        <v>0</v>
      </c>
    </row>
    <row r="29" spans="1:7" x14ac:dyDescent="0.25">
      <c r="A29" s="48" t="s">
        <v>448</v>
      </c>
      <c r="B29" s="129">
        <v>0</v>
      </c>
      <c r="C29" s="129">
        <v>0</v>
      </c>
      <c r="D29" s="129">
        <f>B29+C29</f>
        <v>0</v>
      </c>
      <c r="E29" s="129">
        <v>0</v>
      </c>
      <c r="F29" s="129">
        <v>0</v>
      </c>
      <c r="G29" s="129">
        <f>D29-E29</f>
        <v>0</v>
      </c>
    </row>
    <row r="30" spans="1:7" x14ac:dyDescent="0.25">
      <c r="A30" s="48" t="s">
        <v>449</v>
      </c>
      <c r="B30" s="129">
        <v>0</v>
      </c>
      <c r="C30" s="129">
        <v>0</v>
      </c>
      <c r="D30" s="129">
        <f>B30+C30</f>
        <v>0</v>
      </c>
      <c r="E30" s="129">
        <v>0</v>
      </c>
      <c r="F30" s="129">
        <v>0</v>
      </c>
      <c r="G30" s="129">
        <f>D30-E30</f>
        <v>0</v>
      </c>
    </row>
    <row r="31" spans="1:7" x14ac:dyDescent="0.25">
      <c r="A31" s="31" t="s">
        <v>450</v>
      </c>
      <c r="B31" s="129">
        <v>0</v>
      </c>
      <c r="C31" s="129">
        <v>0</v>
      </c>
      <c r="D31" s="129">
        <f>B31+C31</f>
        <v>0</v>
      </c>
      <c r="E31" s="129">
        <v>0</v>
      </c>
      <c r="F31" s="129">
        <v>0</v>
      </c>
      <c r="G31" s="129">
        <f>D31-E31</f>
        <v>0</v>
      </c>
    </row>
    <row r="32" spans="1:7" x14ac:dyDescent="0.25">
      <c r="A32" s="24"/>
      <c r="B32" s="130"/>
      <c r="C32" s="130"/>
      <c r="D32" s="130"/>
      <c r="E32" s="130"/>
      <c r="F32" s="130"/>
      <c r="G32" s="130"/>
    </row>
    <row r="33" spans="1:7" ht="14.45" customHeight="1" x14ac:dyDescent="0.25">
      <c r="A33" s="3" t="s">
        <v>452</v>
      </c>
      <c r="B33" s="127">
        <f>B21+B9</f>
        <v>4547858.5599999996</v>
      </c>
      <c r="C33" s="127">
        <f t="shared" ref="C33:G33" si="6">C21+C9</f>
        <v>209819.66</v>
      </c>
      <c r="D33" s="127">
        <f t="shared" si="6"/>
        <v>4757678.22</v>
      </c>
      <c r="E33" s="127">
        <f t="shared" si="6"/>
        <v>2585250.79</v>
      </c>
      <c r="F33" s="127">
        <f t="shared" si="6"/>
        <v>2585250.79</v>
      </c>
      <c r="G33" s="127">
        <f t="shared" si="6"/>
        <v>2172427.4299999997</v>
      </c>
    </row>
    <row r="34" spans="1:7" ht="14.45" customHeight="1" x14ac:dyDescent="0.25">
      <c r="A34" s="29"/>
      <c r="B34" s="131"/>
      <c r="C34" s="131"/>
      <c r="D34" s="131"/>
      <c r="E34" s="131"/>
      <c r="F34" s="131"/>
      <c r="G34" s="13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20:F21 B32:F33" unlockedFormula="1"/>
    <ignoredError sqref="G20:G21 G3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DELL</cp:lastModifiedBy>
  <cp:revision/>
  <dcterms:created xsi:type="dcterms:W3CDTF">2023-03-16T22:14:51Z</dcterms:created>
  <dcterms:modified xsi:type="dcterms:W3CDTF">2023-10-31T19:42:56Z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