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<sst xmlns="http://schemas.openxmlformats.org/spreadsheetml/2006/main" count="859" uniqueCount="603">
  <si>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</si>
  <si>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</si>
  <si>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</si>
  <si>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</si>
  <si>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</si>
  <si>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</si>
  <si>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</si>
  <si>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</si>
  <si>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</si>
  <si>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</si>
  <si>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</si>
  <si>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</si>
  <si>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</si>
  <si>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</si>
  <si>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</si>
  <si>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</si>
  <si>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</si>
  <si>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</si>
  <si>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</si>
  <si>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</si>
  <si>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</si>
  <si>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</si>
  <si>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</si>
  <si>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</si>
  <si>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</si>
  <si>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</si>
  <si>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</si>
  <si>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</si>
  <si>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</si>
  <si>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</si>
  <si>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</si>
  <si>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</si>
  <si>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</si>
  <si>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</si>
  <si>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</si>
  <si>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</si>
  <si>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</si>
  <si>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</si>
  <si>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</si>
  <si>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</si>
  <si>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</si>
  <si>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</si>
  <si>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</si>
  <si>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</si>
  <si>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</si>
  <si>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</si>
  <si>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</si>
  <si>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</si>
  <si>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</si>
  <si>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</si>
  <si>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</si>
  <si>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</si>
  <si>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</si>
  <si>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</si>
  <si>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</si>
  <si>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</si>
  <si>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</si>
  <si>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</si>
  <si>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</si>
  <si>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</si>
  <si>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</si>
  <si>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</si>
  <si>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</si>
  <si>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</si>
  <si>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</si>
  <si>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</si>
  <si>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</si>
  <si>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</si>
  <si>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</si>
  <si>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</si>
  <si>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</si>
  <si>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</si>
  <si>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</si>
  <si>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</si>
  <si>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</si>
  <si>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</si>
  <si>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</si>
  <si>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</si>
  <si>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</si>
  <si>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</si>
  <si>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</si>
  <si>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</si>
  <si>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</si>
  <si>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</si>
  <si>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</si>
  <si>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</si>
  <si>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</si>
  <si>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</si>
  <si>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</si>
  <si>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</si>
  <si>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</si>
  <si>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</si>
  <si>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</si>
  <si>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</si>
  <si>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</si>
  <si>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</si>
  <si>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</si>
  <si>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</si>
  <si>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</si>
  <si>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</si>
  <si>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</si>
  <si>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</si>
  <si>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</si>
  <si>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</si>
  <si>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</si>
  <si>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</si>
  <si>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</si>
  <si>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</si>
  <si>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</si>
  <si>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</si>
  <si>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</si>
  <si>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</si>
  <si>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</si>
  <si>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</si>
  <si>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</si>
  <si>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</si>
  <si>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</si>
  <si>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</si>
  <si>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</si>
  <si>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</si>
  <si>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</si>
  <si>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</si>
  <si>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</si>
  <si>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</si>
  <si>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</si>
  <si>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</si>
  <si>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</si>
  <si>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</si>
  <si>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</si>
  <si>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</si>
  <si>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</si>
  <si>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</si>
  <si>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</si>
  <si>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</si>
  <si>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</si>
  <si>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</si>
  <si>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</si>
  <si>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</si>
  <si>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</si>
  <si>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</si>
  <si>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</si>
  <si>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</si>
  <si>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</si>
  <si>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</si>
  <si>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</si>
  <si>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</si>
  <si>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</si>
  <si>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</si>
  <si>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</si>
  <si>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</si>
  <si>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</si>
  <si>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</si>
  <si>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</si>
  <si>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</si>
  <si>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</si>
  <si>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</si>
  <si>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</si>
  <si>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</si>
  <si>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</si>
  <si>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</si>
  <si>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</si>
  <si>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</si>
  <si>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</si>
  <si>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</si>
  <si>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</si>
  <si>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</si>
  <si>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</si>
  <si>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</si>
  <si>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</si>
  <si>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</si>
  <si>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</si>
  <si>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</si>
  <si>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</si>
  <si>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</si>
  <si>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</si>
  <si>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</si>
  <si>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</si>
  <si>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</si>
  <si>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</si>
  <si>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</si>
  <si>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</si>
  <si>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</si>
  <si>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</si>
  <si>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</si>
  <si>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</si>
  <si>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</si>
  <si>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</si>
  <si>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</si>
  <si>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</si>
  <si>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</si>
  <si>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</si>
  <si>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</si>
  <si>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</si>
  <si>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</si>
  <si>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</si>
  <si>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</si>
  <si>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</si>
  <si>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</si>
  <si>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</si>
  <si>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</si>
  <si>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</si>
  <si>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</si>
  <si>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</si>
  <si>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</si>
  <si>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</si>
  <si>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</si>
  <si>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</si>
  <si>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</si>
  <si>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</si>
  <si>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</si>
  <si>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</si>
  <si>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</si>
  <si>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</si>
  <si>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</si>
  <si>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</si>
  <si>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</si>
  <si>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</si>
  <si>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</si>
  <si>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</si>
  <si>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</si>
  <si>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</si>
  <si>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</si>
  <si>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</si>
  <si>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</si>
  <si>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</si>
  <si>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</si>
  <si>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</si>
  <si>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</si>
  <si>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</si>
  <si>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</si>
  <si>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</si>
  <si>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</si>
  <si>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</si>
  <si>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</si>
  <si>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</si>
  <si>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</si>
  <si>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</si>
  <si>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</si>
  <si>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</si>
  <si>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</si>
  <si>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</si>
  <si>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</si>
  <si>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</si>
  <si>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</si>
  <si>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</si>
  <si>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</si>
  <si>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</si>
  <si>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</si>
  <si>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</si>
  <si>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</si>
  <si>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</si>
  <si>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</si>
  <si>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</si>
  <si>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</si>
  <si>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</si>
  <si>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</si>
  <si>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</si>
  <si>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</si>
  <si>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</si>
  <si>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</si>
  <si>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</si>
  <si>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</si>
  <si>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</si>
  <si>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</si>
  <si>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</si>
  <si>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</si>
  <si>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</si>
  <si>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</si>
  <si>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</si>
  <si>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</si>
  <si>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</si>
  <si>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</si>
  <si>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</si>
  <si>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</si>
  <si>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</si>
  <si>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</si>
  <si>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</si>
  <si>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</si>
  <si>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</si>
  <si>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</si>
  <si>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</si>
  <si>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</si>
  <si>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</si>
  <si>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</si>
  <si>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</si>
  <si>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</si>
  <si>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</si>
  <si>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</si>
  <si>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</si>
  <si>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</si>
  <si>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</si>
  <si>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</si>
  <si>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</si>
  <si>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</si>
  <si>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</si>
  <si>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</si>
  <si>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</si>
  <si>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</si>
  <si>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</si>
  <si>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</si>
  <si>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</si>
  <si>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</si>
  <si>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</si>
  <si>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</si>
  <si>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</si>
  <si>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</si>
  <si>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</si>
  <si>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</si>
  <si>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</si>
  <si>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</si>
  <si>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</si>
  <si>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</si>
  <si>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</si>
  <si>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</si>
  <si>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</si>
  <si>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</si>
  <si>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</si>
  <si>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</si>
  <si>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</si>
  <si>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</si>
  <si>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</si>
  <si>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</si>
  <si>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</si>
  <si>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</si>
  <si>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</si>
  <si>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</si>
  <si>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</si>
  <si>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</si>
  <si>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</si>
  <si>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</si>
  <si>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</si>
  <si>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</si>
  <si>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</si>
  <si>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</si>
  <si>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</si>
  <si>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</si>
  <si>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</si>
  <si>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</si>
  <si>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</si>
  <si>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</si>
  <si>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</si>
  <si>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</si>
  <si>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</si>
  <si>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</si>
  <si>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</si>
  <si>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</si>
  <si>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</si>
  <si>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</si>
  <si>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</si>
  <si>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</si>
  <si>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</si>
  <si>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</si>
  <si>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</si>
  <si>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</si>
  <si>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</si>
  <si>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</si>
  <si>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</si>
  <si>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</si>
  <si>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</si>
  <si>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</si>
  <si>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</si>
  <si>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</si>
  <si>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</si>
  <si>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</si>
  <si>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</si>
  <si>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</si>
  <si>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</si>
  <si>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</si>
  <si>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</si>
  <si>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</si>
  <si>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</si>
  <si>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</si>
  <si>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</si>
  <si>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</si>
  <si>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</si>
  <si>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</si>
  <si>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</si>
  <si>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</si>
  <si>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</si>
  <si>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</si>
  <si>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</si>
  <si>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</si>
  <si>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</si>
  <si>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</si>
  <si>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</si>
  <si>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</si>
  <si>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</si>
  <si>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</si>
  <si>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</si>
  <si>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</si>
  <si>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</si>
  <si>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</si>
  <si>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</si>
  <si>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</si>
  <si>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</si>
  <si>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</si>
  <si>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</si>
  <si>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</si>
  <si>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</si>
  <si>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</si>
  <si>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</si>
  <si>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</si>
  <si>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</si>
  <si>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</si>
  <si>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</si>
  <si>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</si>
  <si>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</si>
  <si>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</si>
  <si>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</si>
  <si>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</si>
  <si>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</si>
  <si>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</si>
  <si>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</si>
  <si>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</si>
  <si>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</si>
  <si>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</si>
  <si>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</si>
  <si>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</si>
  <si>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</si>
  <si>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</si>
  <si>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</si>
  <si>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</si>
  <si>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</si>
  <si>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</si>
  <si>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</si>
  <si>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</si>
  <si>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</si>
  <si>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</si>
  <si>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</si>
  <si>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</si>
  <si>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</si>
  <si>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</si>
  <si>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</si>
  <si>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</si>
  <si>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</si>
  <si>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</si>
  <si>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</si>
  <si>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</si>
  <si>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</si>
  <si>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</si>
  <si>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</si>
  <si>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</si>
  <si>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</si>
  <si>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</si>
  <si>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</si>
  <si>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</si>
  <si>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</si>
  <si>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</si>
  <si>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</si>
  <si>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</si>
  <si>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</si>
  <si>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</si>
  <si>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</si>
  <si>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</si>
  <si>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</si>
  <si>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</si>
  <si>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</si>
  <si>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</si>
  <si>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</si>
  <si>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</si>
  <si>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</si>
  <si>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</si>
  <si>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</si>
  <si>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</si>
  <si>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</si>
  <si>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</si>
  <si>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</si>
  <si>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</si>
  <si>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</si>
  <si>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</si>
  <si>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</si>
  <si>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</si>
  <si>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</si>
  <si>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</si>
  <si>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</si>
  <si>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</si>
  <si>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</si>
  <si>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</si>
  <si>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</si>
  <si>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</si>
  <si>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</si>
  <si>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</si>
  <si>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</si>
  <si>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</si>
  <si>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</si>
  <si>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</si>
  <si>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</si>
  <si>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</si>
  <si>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</si>
  <si>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</si>
  <si>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</si>
  <si>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</si>
  <si>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</si>
  <si>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</si>
  <si>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</si>
  <si>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</si>
  <si>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</si>
  <si>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</si>
  <si>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</si>
  <si>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</si>
  <si>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</si>
  <si>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</si>
  <si>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</si>
  <si>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</si>
  <si>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</si>
  <si>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</si>
  <si>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</si>
  <si>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</si>
  <si>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</si>
  <si>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</si>
  <si>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</si>
  <si>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</si>
  <si>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</si>
  <si>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</si>
  <si>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</si>
  <si>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</si>
  <si>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</si>
  <si>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</si>
  <si>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</si>
  <si>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</si>
  <si>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</si>
  <si>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</si>
  <si>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</si>
  <si>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</si>
  <si>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</si>
  <si>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</si>
  <si>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</si>
  <si>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</si>
  <si>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</si>
  <si>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</si>
  <si>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</si>
  <si>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</si>
  <si>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</si>
  <si>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</si>
  <si>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</si>
  <si>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</si>
  <si>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</si>
  <si>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</si>
  <si>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</si>
  <si>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</si>
  <si>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</si>
  <si>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</si>
  <si>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</si>
  <si>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</si>
  <si>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</si>
  <si>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</si>
  <si>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</si>
  <si>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</si>
  <si>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</si>
  <si>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</si>
  <si>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</si>
  <si>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</si>
  <si>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</si>
  <si>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</si>
  <si>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</si>
  <si>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</si>
  <si>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</si>
  <si>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</si>
  <si>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</si>
  <si>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</si>
  <si>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</si>
  <si>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</si>
  <si>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</si>
  <si>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</si>
  <si>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</si>
  <si>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</si>
  <si>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</si>
  <si>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</si>
  <si>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</si>
  <si>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</si>
  <si>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</si>
  <si>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</si>
  <si>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</si>
  <si>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</si>
  <si>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</si>
  <si>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</si>
  <si>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</si>
  <si>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</si>
  <si>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</si>
  <si>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</si>
  <si>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</si>
  <si>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</si>
  <si>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</si>
  <si>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</si>
  <si>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</si>
  <si>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</si>
  <si>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</si>
  <si>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</si>
  <si>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</si>
  <si>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</si>
  <si>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</si>
  <si>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</si>
  <si>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</si>
  <si>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</si>
  <si>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</si>
  <si>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</si>
  <si>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</si>
  <si>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</si>
  <si>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</si>
  <si>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</si>
  <si>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Tierra Blanca, Guanajuato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</si>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</sst>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23" zoomScaleNormal="100" workbookViewId="0">
      <selection activeCell="A37" sqref="A37:XFD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119304271.88000001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5213987.2999999989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1310366.8400000001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1197821.04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112545.8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3167245.42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369743.14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2720306.19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77196.09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353128.52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353128.52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383246.52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325401.40000000002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57845.120000000003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114090284.58000001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95860948.410000011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56706904.710000001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37852389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1301654.7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18229336.170000002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18229336.170000002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83745482.359999985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52631375.61999999</v>
      </c>
      <c r="D95" s="124">
        <f>C95/$C$94</f>
        <v>0.62846823657605111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28409830.859999999</v>
      </c>
      <c r="D96" s="124">
        <f t="shared" ref="D96:D159" si="0">C96/$C$94</f>
        <v>0.33924016029752563</v>
      </c>
      <c r="E96" s="42"/>
    </row>
    <row r="97" spans="1:5" x14ac:dyDescent="0.2">
      <c r="A97" s="44">
        <v>5111</v>
      </c>
      <c r="B97" s="42" t="s">
        <v>279</v>
      </c>
      <c r="C97" s="45">
        <v>24834633.609999999</v>
      </c>
      <c r="D97" s="46">
        <f t="shared" si="0"/>
        <v>0.29654893506066854</v>
      </c>
      <c r="E97" s="42"/>
    </row>
    <row r="98" spans="1:5" x14ac:dyDescent="0.2">
      <c r="A98" s="44">
        <v>5112</v>
      </c>
      <c r="B98" s="42" t="s">
        <v>280</v>
      </c>
      <c r="C98" s="45">
        <v>1571645.53</v>
      </c>
      <c r="D98" s="46">
        <f t="shared" si="0"/>
        <v>1.8766929101248778E-2</v>
      </c>
      <c r="E98" s="42"/>
    </row>
    <row r="99" spans="1:5" x14ac:dyDescent="0.2">
      <c r="A99" s="44">
        <v>5113</v>
      </c>
      <c r="B99" s="42" t="s">
        <v>281</v>
      </c>
      <c r="C99" s="45">
        <v>761102.08</v>
      </c>
      <c r="D99" s="46">
        <f t="shared" si="0"/>
        <v>9.0882762693779776E-3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1242449.6399999999</v>
      </c>
      <c r="D101" s="46">
        <f t="shared" si="0"/>
        <v>1.4836019866230312E-2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9554499.0199999996</v>
      </c>
      <c r="D103" s="124">
        <f t="shared" si="0"/>
        <v>0.1140897246125791</v>
      </c>
      <c r="E103" s="42"/>
    </row>
    <row r="104" spans="1:5" x14ac:dyDescent="0.2">
      <c r="A104" s="44">
        <v>5121</v>
      </c>
      <c r="B104" s="42" t="s">
        <v>286</v>
      </c>
      <c r="C104" s="45">
        <v>452931.18</v>
      </c>
      <c r="D104" s="46">
        <f t="shared" si="0"/>
        <v>5.4084252336498223E-3</v>
      </c>
      <c r="E104" s="42"/>
    </row>
    <row r="105" spans="1:5" x14ac:dyDescent="0.2">
      <c r="A105" s="44">
        <v>5122</v>
      </c>
      <c r="B105" s="42" t="s">
        <v>287</v>
      </c>
      <c r="C105" s="45">
        <v>825212.8</v>
      </c>
      <c r="D105" s="46">
        <f t="shared" si="0"/>
        <v>9.8538186985732013E-3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663500.97</v>
      </c>
      <c r="D107" s="46">
        <f t="shared" si="0"/>
        <v>7.9228270146893699E-3</v>
      </c>
      <c r="E107" s="42"/>
    </row>
    <row r="108" spans="1:5" x14ac:dyDescent="0.2">
      <c r="A108" s="44">
        <v>5125</v>
      </c>
      <c r="B108" s="42" t="s">
        <v>290</v>
      </c>
      <c r="C108" s="45">
        <v>2349</v>
      </c>
      <c r="D108" s="46">
        <f t="shared" si="0"/>
        <v>2.8049274227142925E-5</v>
      </c>
      <c r="E108" s="42"/>
    </row>
    <row r="109" spans="1:5" x14ac:dyDescent="0.2">
      <c r="A109" s="44">
        <v>5126</v>
      </c>
      <c r="B109" s="42" t="s">
        <v>291</v>
      </c>
      <c r="C109" s="45">
        <v>7592705.0700000003</v>
      </c>
      <c r="D109" s="46">
        <f t="shared" si="0"/>
        <v>9.0664055612706865E-2</v>
      </c>
      <c r="E109" s="42"/>
    </row>
    <row r="110" spans="1:5" x14ac:dyDescent="0.2">
      <c r="A110" s="44">
        <v>5127</v>
      </c>
      <c r="B110" s="42" t="s">
        <v>292</v>
      </c>
      <c r="C110" s="45">
        <v>17800</v>
      </c>
      <c r="D110" s="46">
        <f t="shared" si="0"/>
        <v>2.1254877873271353E-4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14667045.739999998</v>
      </c>
      <c r="D113" s="124">
        <f t="shared" si="0"/>
        <v>0.17513835166594652</v>
      </c>
      <c r="E113" s="42"/>
    </row>
    <row r="114" spans="1:5" x14ac:dyDescent="0.2">
      <c r="A114" s="44">
        <v>5131</v>
      </c>
      <c r="B114" s="42" t="s">
        <v>296</v>
      </c>
      <c r="C114" s="45">
        <v>1898484.7</v>
      </c>
      <c r="D114" s="46">
        <f t="shared" si="0"/>
        <v>2.2669696877963035E-2</v>
      </c>
      <c r="E114" s="42"/>
    </row>
    <row r="115" spans="1:5" x14ac:dyDescent="0.2">
      <c r="A115" s="44">
        <v>5132</v>
      </c>
      <c r="B115" s="42" t="s">
        <v>297</v>
      </c>
      <c r="C115" s="45">
        <v>2203352.39</v>
      </c>
      <c r="D115" s="46">
        <f t="shared" si="0"/>
        <v>2.6310104472601435E-2</v>
      </c>
      <c r="E115" s="42"/>
    </row>
    <row r="116" spans="1:5" x14ac:dyDescent="0.2">
      <c r="A116" s="44">
        <v>5133</v>
      </c>
      <c r="B116" s="42" t="s">
        <v>298</v>
      </c>
      <c r="C116" s="45">
        <v>151378.07</v>
      </c>
      <c r="D116" s="46">
        <f t="shared" si="0"/>
        <v>1.8075968486188326E-3</v>
      </c>
      <c r="E116" s="42"/>
    </row>
    <row r="117" spans="1:5" x14ac:dyDescent="0.2">
      <c r="A117" s="44">
        <v>5134</v>
      </c>
      <c r="B117" s="42" t="s">
        <v>299</v>
      </c>
      <c r="C117" s="45">
        <v>423838.74</v>
      </c>
      <c r="D117" s="46">
        <f t="shared" si="0"/>
        <v>5.0610340767759604E-3</v>
      </c>
      <c r="E117" s="42"/>
    </row>
    <row r="118" spans="1:5" x14ac:dyDescent="0.2">
      <c r="A118" s="44">
        <v>5135</v>
      </c>
      <c r="B118" s="42" t="s">
        <v>300</v>
      </c>
      <c r="C118" s="45">
        <v>2645608.9300000002</v>
      </c>
      <c r="D118" s="46">
        <f t="shared" si="0"/>
        <v>3.1591064442464102E-2</v>
      </c>
      <c r="E118" s="42"/>
    </row>
    <row r="119" spans="1:5" x14ac:dyDescent="0.2">
      <c r="A119" s="44">
        <v>5136</v>
      </c>
      <c r="B119" s="42" t="s">
        <v>301</v>
      </c>
      <c r="C119" s="45">
        <v>259359.93</v>
      </c>
      <c r="D119" s="46">
        <f t="shared" si="0"/>
        <v>3.0970020434664082E-3</v>
      </c>
      <c r="E119" s="42"/>
    </row>
    <row r="120" spans="1:5" x14ac:dyDescent="0.2">
      <c r="A120" s="44">
        <v>5137</v>
      </c>
      <c r="B120" s="42" t="s">
        <v>302</v>
      </c>
      <c r="C120" s="45">
        <v>838397.45</v>
      </c>
      <c r="D120" s="46">
        <f t="shared" si="0"/>
        <v>1.001125584775962E-2</v>
      </c>
      <c r="E120" s="42"/>
    </row>
    <row r="121" spans="1:5" x14ac:dyDescent="0.2">
      <c r="A121" s="44">
        <v>5138</v>
      </c>
      <c r="B121" s="42" t="s">
        <v>303</v>
      </c>
      <c r="C121" s="45">
        <v>5101355.42</v>
      </c>
      <c r="D121" s="46">
        <f t="shared" si="0"/>
        <v>6.091499238216342E-2</v>
      </c>
      <c r="E121" s="42"/>
    </row>
    <row r="122" spans="1:5" x14ac:dyDescent="0.2">
      <c r="A122" s="44">
        <v>5139</v>
      </c>
      <c r="B122" s="42" t="s">
        <v>304</v>
      </c>
      <c r="C122" s="45">
        <v>1145270.1100000001</v>
      </c>
      <c r="D122" s="46">
        <f t="shared" si="0"/>
        <v>1.3675604674133736E-2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30414106.739999998</v>
      </c>
      <c r="D123" s="124">
        <f t="shared" si="0"/>
        <v>0.36317310358614552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4029741.35</v>
      </c>
      <c r="D124" s="124">
        <f t="shared" si="0"/>
        <v>4.8118910255686306E-2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4029741.35</v>
      </c>
      <c r="D126" s="46">
        <f t="shared" si="0"/>
        <v>4.8118910255686306E-2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3758442.56</v>
      </c>
      <c r="D130" s="124">
        <f t="shared" si="0"/>
        <v>4.4879346969946818E-2</v>
      </c>
      <c r="E130" s="42"/>
    </row>
    <row r="131" spans="1:5" x14ac:dyDescent="0.2">
      <c r="A131" s="44">
        <v>5231</v>
      </c>
      <c r="B131" s="42" t="s">
        <v>312</v>
      </c>
      <c r="C131" s="45">
        <v>3758442.56</v>
      </c>
      <c r="D131" s="46">
        <f t="shared" si="0"/>
        <v>4.4879346969946818E-2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22625922.829999998</v>
      </c>
      <c r="D133" s="124">
        <f t="shared" si="0"/>
        <v>0.27017484636051242</v>
      </c>
      <c r="E133" s="42"/>
    </row>
    <row r="134" spans="1:5" x14ac:dyDescent="0.2">
      <c r="A134" s="44">
        <v>5241</v>
      </c>
      <c r="B134" s="42" t="s">
        <v>314</v>
      </c>
      <c r="C134" s="45">
        <v>22625922.829999998</v>
      </c>
      <c r="D134" s="46">
        <f t="shared" si="0"/>
        <v>0.27017484636051242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700000</v>
      </c>
      <c r="D156" s="124">
        <f t="shared" si="0"/>
        <v>8.3586598378033415E-3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700000</v>
      </c>
      <c r="D163" s="124">
        <f t="shared" si="1"/>
        <v>8.3586598378033415E-3</v>
      </c>
      <c r="E163" s="42"/>
    </row>
    <row r="164" spans="1:5" x14ac:dyDescent="0.2">
      <c r="A164" s="44">
        <v>5331</v>
      </c>
      <c r="B164" s="42" t="s">
        <v>340</v>
      </c>
      <c r="C164" s="45">
        <v>700000</v>
      </c>
      <c r="D164" s="46">
        <f t="shared" si="1"/>
        <v>8.3586598378033415E-3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4" zoomScale="80" zoomScaleNormal="80" workbookViewId="0">
      <selection activeCell="A37" sqref="A37:XFD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1780467.27</v>
      </c>
      <c r="D15" s="18">
        <v>479020.35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13711.2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309623.2</v>
      </c>
      <c r="D20" s="18">
        <v>309623.2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20000</v>
      </c>
      <c r="D21" s="18">
        <v>20000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622187.38</v>
      </c>
      <c r="D23" s="18">
        <v>622187.38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3686725.65</v>
      </c>
      <c r="D27" s="18">
        <v>3686725.65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17550</v>
      </c>
    </row>
    <row r="42" spans="1:8" x14ac:dyDescent="0.2">
      <c r="A42" s="16">
        <v>1151</v>
      </c>
      <c r="B42" s="14" t="s">
        <v>144</v>
      </c>
      <c r="C42" s="18">
        <v>17550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446069226.43000001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8238459.6100000003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647507.26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436183897.25999999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999362.3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38699563.899999999</v>
      </c>
      <c r="D64" s="18">
        <f t="shared" ref="D64:E64" si="0">SUM(D65:D72)</f>
        <v>0</v>
      </c>
      <c r="E64" s="18">
        <f t="shared" si="0"/>
        <v>9840009.5</v>
      </c>
    </row>
    <row r="65" spans="1:9" x14ac:dyDescent="0.2">
      <c r="A65" s="16">
        <v>1241</v>
      </c>
      <c r="B65" s="14" t="s">
        <v>157</v>
      </c>
      <c r="C65" s="18">
        <v>4719289.32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786700.19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37714.400000000001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14907323.779999999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48319.27</v>
      </c>
      <c r="D69" s="18">
        <v>0</v>
      </c>
      <c r="E69" s="18">
        <v>9840009.5</v>
      </c>
    </row>
    <row r="70" spans="1:9" x14ac:dyDescent="0.2">
      <c r="A70" s="16">
        <v>1246</v>
      </c>
      <c r="B70" s="14" t="s">
        <v>162</v>
      </c>
      <c r="C70" s="18">
        <v>18196236.940000001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3980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387224.3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43226.73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343997.57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13102459.02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12822058.369999999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280400.65000000002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13020911.26</v>
      </c>
      <c r="D110" s="18">
        <f>SUM(D111:D119)</f>
        <v>13020911.26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6056044.5800000001</v>
      </c>
      <c r="D111" s="18">
        <f>C111</f>
        <v>6056044.5800000001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367723.82</v>
      </c>
      <c r="D112" s="18">
        <f t="shared" ref="D112:D119" si="1">C112</f>
        <v>367723.82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-1709766.74</v>
      </c>
      <c r="D113" s="18">
        <f t="shared" si="1"/>
        <v>-1709766.74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2626.18</v>
      </c>
      <c r="D115" s="18">
        <f t="shared" si="1"/>
        <v>2626.18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225213.03</v>
      </c>
      <c r="D117" s="18">
        <f t="shared" si="1"/>
        <v>225213.03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8079070.3899999997</v>
      </c>
      <c r="D119" s="18">
        <f t="shared" si="1"/>
        <v>8079070.3899999997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18583052.469999999</v>
      </c>
    </row>
    <row r="10" spans="1:5" x14ac:dyDescent="0.2">
      <c r="A10" s="27">
        <v>3120</v>
      </c>
      <c r="B10" s="23" t="s">
        <v>383</v>
      </c>
      <c r="C10" s="28">
        <v>121036.11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35558789.520000003</v>
      </c>
    </row>
    <row r="16" spans="1:5" x14ac:dyDescent="0.2">
      <c r="A16" s="27">
        <v>3220</v>
      </c>
      <c r="B16" s="23" t="s">
        <v>387</v>
      </c>
      <c r="C16" s="28">
        <v>454918189.82999998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9" zoomScale="130" zoomScaleNormal="130" workbookViewId="0">
      <selection activeCell="A37" sqref="A37:XFD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28036053.190000001</v>
      </c>
      <c r="D10" s="28">
        <v>51734036.369999997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28036053.190000001</v>
      </c>
      <c r="D16" s="84">
        <f>SUM(D9:D15)</f>
        <v>51734036.369999997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50294736.450000003</v>
      </c>
      <c r="D21" s="84">
        <f>SUM(D22:D28)</f>
        <v>57327104.240000002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80000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50294736.450000003</v>
      </c>
      <c r="D26" s="28">
        <v>57247104.240000002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12157985.07</v>
      </c>
      <c r="D29" s="84">
        <f>SUM(D30:D37)</f>
        <v>4292440.8600000003</v>
      </c>
    </row>
    <row r="30" spans="1:4" x14ac:dyDescent="0.2">
      <c r="A30" s="27">
        <v>1241</v>
      </c>
      <c r="B30" s="23" t="s">
        <v>157</v>
      </c>
      <c r="C30" s="28">
        <v>77785.11</v>
      </c>
      <c r="D30" s="28">
        <v>503212.74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73706.039999999994</v>
      </c>
    </row>
    <row r="32" spans="1:4" x14ac:dyDescent="0.2">
      <c r="A32" s="27">
        <v>1243</v>
      </c>
      <c r="B32" s="23" t="s">
        <v>159</v>
      </c>
      <c r="C32" s="28">
        <v>30599.96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1329600</v>
      </c>
      <c r="D33" s="28">
        <v>2056395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10720000</v>
      </c>
      <c r="D35" s="28">
        <v>1659127.08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62452721.520000003</v>
      </c>
      <c r="D44" s="84">
        <f>D21+D29+D38</f>
        <v>61619545.100000001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35558789.520000003</v>
      </c>
      <c r="D48" s="84">
        <v>77750449.219999999</v>
      </c>
      <c r="E48" s="156"/>
    </row>
    <row r="49" spans="1:4" x14ac:dyDescent="0.2">
      <c r="A49" s="27"/>
      <c r="B49" s="85" t="s">
        <v>509</v>
      </c>
      <c r="C49" s="84">
        <f>C54+C66+C94+C97+C50</f>
        <v>-700290.91</v>
      </c>
      <c r="D49" s="84">
        <f>D54+D66+D94+D97+D50</f>
        <v>4685401.2799999993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1103050.98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1103050.98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32375.35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1044740.38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25935.25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-700290.91</v>
      </c>
      <c r="D97" s="84">
        <f>SUM(D98:D102)</f>
        <v>3582350.3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3133540.76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40154.14</v>
      </c>
    </row>
    <row r="100" spans="1:4" x14ac:dyDescent="0.2">
      <c r="A100" s="27">
        <v>2112</v>
      </c>
      <c r="B100" s="23" t="s">
        <v>524</v>
      </c>
      <c r="C100" s="28">
        <v>-700290.91</v>
      </c>
      <c r="D100" s="28">
        <v>74211.399999999994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334444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-17116.400000000001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-17116.400000000001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17327.599999999999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-34444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34875615.010000005</v>
      </c>
      <c r="D145" s="84">
        <f>D48+D49+D103-D109-D112</f>
        <v>82435850.5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opLeftCell="A16" workbookViewId="0">
      <selection activeCell="A37" sqref="A37:XFD3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119304271.88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119304271.88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7" workbookViewId="0">
      <selection activeCell="B37" sqref="B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146198203.88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62452721.520000003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77785.11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30599.96</v>
      </c>
    </row>
    <row r="14" spans="1:3" x14ac:dyDescent="0.2">
      <c r="A14" s="78">
        <v>2.6</v>
      </c>
      <c r="B14" s="65" t="s">
        <v>160</v>
      </c>
      <c r="C14" s="97">
        <v>1329600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10720000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50294736.450000003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83745482.359999985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5" workbookViewId="0">
      <selection activeCell="B31" sqref="B3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122210056.36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-23253999.09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20348214.609999999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17116.400000000001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-119321388.28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-122210056.36</v>
      </c>
    </row>
    <row r="51" spans="1:3" x14ac:dyDescent="0.2">
      <c r="A51" s="23">
        <v>8220</v>
      </c>
      <c r="B51" s="112" t="s">
        <v>46</v>
      </c>
      <c r="C51" s="114">
        <v>22597260.07</v>
      </c>
    </row>
    <row r="52" spans="1:3" x14ac:dyDescent="0.2">
      <c r="A52" s="23">
        <v>8230</v>
      </c>
      <c r="B52" s="112" t="s">
        <v>599</v>
      </c>
      <c r="C52" s="114">
        <v>-73483774.010000005</v>
      </c>
    </row>
    <row r="53" spans="1:3" x14ac:dyDescent="0.2">
      <c r="A53" s="23">
        <v>8240</v>
      </c>
      <c r="B53" s="112" t="s">
        <v>45</v>
      </c>
      <c r="C53" s="114">
        <v>26898366.420000002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-700290.91</v>
      </c>
    </row>
    <row r="56" spans="1:3" x14ac:dyDescent="0.2">
      <c r="A56" s="23">
        <v>8270</v>
      </c>
      <c r="B56" s="112" t="s">
        <v>42</v>
      </c>
      <c r="C56" s="114">
        <v>146898494.78999999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2019-02-13T21:19:08Z</cp:lastPrinted>
  <dcterms:created xsi:type="dcterms:W3CDTF">2012-12-11T20:36:24Z</dcterms:created>
  <dcterms:modified xsi:type="dcterms:W3CDTF">2024-11-03T05:34:38Z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