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\"/>
    </mc:Choice>
  </mc:AlternateContent>
  <bookViews>
    <workbookView xWindow="28680" yWindow="-120" windowWidth="29040" windowHeight="1572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6" l="1"/>
  <c r="D42" i="4" l="1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80" i="4" l="1"/>
  <c r="E80" i="4"/>
  <c r="C80" i="4"/>
  <c r="D78" i="4"/>
  <c r="G78" i="4" s="1"/>
  <c r="D76" i="4"/>
  <c r="G76" i="4" s="1"/>
  <c r="D74" i="4"/>
  <c r="G74" i="4" s="1"/>
  <c r="D72" i="4"/>
  <c r="G72" i="4" s="1"/>
  <c r="D70" i="4"/>
  <c r="G70" i="4" s="1"/>
  <c r="D68" i="4"/>
  <c r="G68" i="4" s="1"/>
  <c r="D66" i="4"/>
  <c r="G66" i="4" s="1"/>
  <c r="B80" i="4"/>
  <c r="F58" i="4"/>
  <c r="E58" i="4"/>
  <c r="D56" i="4"/>
  <c r="G56" i="4" s="1"/>
  <c r="D55" i="4"/>
  <c r="G55" i="4" s="1"/>
  <c r="D54" i="4"/>
  <c r="G54" i="4" s="1"/>
  <c r="D53" i="4"/>
  <c r="G53" i="4" s="1"/>
  <c r="C58" i="4"/>
  <c r="B58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44" i="4"/>
  <c r="E44" i="4"/>
  <c r="C44" i="4"/>
  <c r="B44" i="4"/>
  <c r="G58" i="4" l="1"/>
  <c r="G80" i="4"/>
  <c r="D58" i="4"/>
  <c r="D80" i="4"/>
  <c r="G44" i="4"/>
  <c r="D44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77" i="6" s="1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B77" i="6"/>
  <c r="C77" i="6"/>
  <c r="D5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<sst xmlns="http://schemas.openxmlformats.org/spreadsheetml/2006/main" count="231" uniqueCount="171">
  <si>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</si>
  <si>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</si>
  <si>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</si>
  <si>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</si>
  <si>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</si>
  <si>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</si>
  <si>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</si>
  <si>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</si>
  <si>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</si>
  <si>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</si>
  <si>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</si>
  <si>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</si>
  <si>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</si>
  <si>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</si>
  <si>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</si>
  <si>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</si>
  <si>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</si>
  <si>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</si>
  <si>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</si>
  <si>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</si>
  <si>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</si>
  <si>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</si>
  <si>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</si>
  <si>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</si>
  <si>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</si>
  <si>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</si>
  <si>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</si>
  <si>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</si>
  <si>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</si>
  <si>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</si>
  <si>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</si>
  <si>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</si>
  <si>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</si>
  <si>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</si>
  <si>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</si>
  <si>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</si>
  <si>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</si>
  <si>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</si>
  <si>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</si>
  <si>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</si>
  <si>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</si>
  <si>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</si>
  <si>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</si>
  <si>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</si>
  <si>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</si>
  <si>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</si>
  <si>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</si>
  <si>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</si>
  <si>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</si>
  <si>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</si>
  <si>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</si>
  <si>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</si>
  <si>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</si>
  <si>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</si>
  <si>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</si>
  <si>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</si>
  <si>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</si>
  <si>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</si>
  <si>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</si>
  <si>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</si>
  <si>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</si>
  <si>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</si>
  <si>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</si>
  <si>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</si>
  <si>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</si>
  <si>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</si>
  <si>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</si>
  <si>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</si>
  <si>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</si>
  <si>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</si>
  <si>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</si>
  <si>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</si>
  <si>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</si>
  <si>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</si>
  <si>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</si>
  <si>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</si>
  <si>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</si>
  <si>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</si>
  <si>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</si>
  <si>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</si>
  <si>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</si>
  <si>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</si>
  <si>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</si>
  <si>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</si>
  <si>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</si>
  <si>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</si>
  <si>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</si>
  <si>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</si>
  <si>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</si>
  <si>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</si>
  <si>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</si>
  <si>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</si>
  <si>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</si>
  <si>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</si>
  <si>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</si>
  <si>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</si>
  <si>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</si>
  <si>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</si>
  <si>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</si>
  <si>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</si>
  <si>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</si>
  <si>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</si>
  <si>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</si>
  <si>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</si>
  <si>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</si>
  <si>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</si>
  <si>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</si>
  <si>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</si>
  <si>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</si>
  <si>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</si>
  <si>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</si>
  <si>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</si>
  <si>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</si>
  <si>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</si>
  <si>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</si>
  <si>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</si>
  <si>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</si>
  <si>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</si>
  <si>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</si>
  <si>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</si>
  <si>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</si>
  <si>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</si>
  <si>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</si>
  <si>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</si>
  <si>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</si>
  <si>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</si>
  <si>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</si>
  <si>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</si>
  <si>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</si>
  <si>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Tierra Blanca, Guanajuato
Estado Analítico del Ejercicio del Presupuesto de Egresos
Clasificación por Objeto del Gasto (Capítulo y Concepto)
Del 1 de Enero al 30 de Septiembre de 2024</t>
  </si>
  <si>
    <t>Municipio de Tierra Blanca, Guanajuato
Estado Analítico del Ejercicio del Presupuesto de Egresos
Clasificación Económica (por Tipo de Gasto)
Del 1 de Enero al 30 de Septiembre de 2024</t>
  </si>
  <si>
    <t>31111M400010000 PRESIDENCIA MUNICIPAL</t>
  </si>
  <si>
    <t>31111M400020000 SINDICATURA MUNICIPAL</t>
  </si>
  <si>
    <t>31111M400030000 OFICINA DE REGIDORES</t>
  </si>
  <si>
    <t>31111M400040000 JURIDICO</t>
  </si>
  <si>
    <t>31111M400050000 COMUNICACION SOCIAL</t>
  </si>
  <si>
    <t>31111M400060000 SECRETARIA DE AYUNTAMIEN</t>
  </si>
  <si>
    <t>31111M400070100 DIRECCION DE TESORERIA</t>
  </si>
  <si>
    <t>31111M400070200 COORDINACION DE CATASTRO</t>
  </si>
  <si>
    <t>31111M400070300 DIRECCION DE FISCALIZACI</t>
  </si>
  <si>
    <t>31111M400080000 CONTRALORIA MUNICIPAL</t>
  </si>
  <si>
    <t>31111M400090000 DIRECCION DE OBRAS PUBLI</t>
  </si>
  <si>
    <t>31111M400100000 OFICIALIA MAYOR</t>
  </si>
  <si>
    <t>31111M400110100 DESPACHO SERVICIOS PUBLI</t>
  </si>
  <si>
    <t>31111M400110200 SERVICIO MUNICIPAL DE LI</t>
  </si>
  <si>
    <t>31111M400110300 MANTENIMIENTO DE PARQUES</t>
  </si>
  <si>
    <t>31111M400110400 MANTENIMIENTO A RED DE A</t>
  </si>
  <si>
    <t>31111M400110500 MANTENIMIENTO A PANTEONE</t>
  </si>
  <si>
    <t>31111M400110600 MANTENIMIENTOS GENERALES</t>
  </si>
  <si>
    <t>31111M400120000 DIR RED DE AGUA POTABLE</t>
  </si>
  <si>
    <t>31111M400130000 DIRECCION DE SEGURIDAD P</t>
  </si>
  <si>
    <t>31111M400140000 CASA DE CULTURA</t>
  </si>
  <si>
    <t>31111M400150000 DIRECCION DE DEPORTES</t>
  </si>
  <si>
    <t>31111M400160000 PROTECCION CIVIL</t>
  </si>
  <si>
    <t>31111M400170000 CENTRO TURISTICO DE DESA</t>
  </si>
  <si>
    <t>31111M400180000 DIR UNIDAD MPAL ACCESO A</t>
  </si>
  <si>
    <t>31111M400190100 DESPACHO DESARROLLO SOCI</t>
  </si>
  <si>
    <t>31111M400190200 COORDINACION DE DESARROL</t>
  </si>
  <si>
    <t>31111M400190300 COORDINACION DE DESARROL</t>
  </si>
  <si>
    <t>31111M400190400 COORDINACION DE COMUNIDA</t>
  </si>
  <si>
    <t>31111M400200000 DIRECCION DE PLANEACION</t>
  </si>
  <si>
    <t>31111M400210000 DIRECCION DE MEDIO AMBIE</t>
  </si>
  <si>
    <t>31111M400220000 DIRECCION DE EDUCACION</t>
  </si>
  <si>
    <t>31111M400230000 COORDINACION MUNICIPAL D</t>
  </si>
  <si>
    <t>31111M400240000 BOMBEROS</t>
  </si>
  <si>
    <t>31111M400250000 DIRECCION DERECHOS HUMAN</t>
  </si>
  <si>
    <t>31111M400260000 PROC  PROTECCION DE NIÑA</t>
  </si>
  <si>
    <t>Municipio de Tierra Blanca, Guanajuato
Estado Analítico del Ejercicio del Presupuesto de Egresos
Clasificación Administrativa
Del 1 de Enero al 30 de Septiembre de 2024</t>
  </si>
  <si>
    <t>Municipio de Tierra Blanca, Guanajuato
Estado Analítico del Ejercicio del Presupuesto de Egresos
Clasificación Administrativa (Poderes)
Del 1 de Enero al 30 de Septiembre de 2024</t>
  </si>
  <si>
    <t>Municipio de Tierra Blanca, Guanajuato
Estado Analítico del Ejercicio del Presupuesto de Egresos
Clasificación Administrativa (Sector Paraestatal)
Del 1 de Enero al 30 de Septiembre de 2024</t>
  </si>
  <si>
    <t>Municipio de Tierra Blanca, Guanajuato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</si>
</sst>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4" fontId="2" fillId="0" borderId="12" xfId="0" applyNumberFormat="1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topLeftCell="A13" workbookViewId="0">
      <selection activeCell="E25" sqref="E25:F25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1" t="s">
        <v>129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48123821.399999999</v>
      </c>
      <c r="C5" s="12">
        <f>SUM(C6:C12)</f>
        <v>25532.710000000079</v>
      </c>
      <c r="D5" s="12">
        <f>B5+C5</f>
        <v>48149354.109999999</v>
      </c>
      <c r="E5" s="12">
        <f>SUM(E6:E12)</f>
        <v>28409830.859999999</v>
      </c>
      <c r="F5" s="12">
        <f>SUM(F6:F12)</f>
        <v>28409830.859999999</v>
      </c>
      <c r="G5" s="12">
        <f>D5-E5</f>
        <v>19739523.25</v>
      </c>
    </row>
    <row r="6" spans="1:8" x14ac:dyDescent="0.2">
      <c r="A6" s="19" t="s">
        <v>62</v>
      </c>
      <c r="B6" s="5">
        <v>35513856.079999998</v>
      </c>
      <c r="C6" s="5">
        <v>364455.27</v>
      </c>
      <c r="D6" s="5">
        <f t="shared" ref="D6:D69" si="0">B6+C6</f>
        <v>35878311.350000001</v>
      </c>
      <c r="E6" s="5">
        <v>24834633.609999999</v>
      </c>
      <c r="F6" s="5">
        <v>24834633.609999999</v>
      </c>
      <c r="G6" s="5">
        <f t="shared" ref="G6:G69" si="1">D6-E6</f>
        <v>11043677.740000002</v>
      </c>
      <c r="H6" s="9">
        <v>1100</v>
      </c>
    </row>
    <row r="7" spans="1:8" x14ac:dyDescent="0.2">
      <c r="A7" s="19" t="s">
        <v>63</v>
      </c>
      <c r="B7" s="5">
        <v>1695000</v>
      </c>
      <c r="C7" s="5">
        <v>451000</v>
      </c>
      <c r="D7" s="5">
        <f t="shared" si="0"/>
        <v>2146000</v>
      </c>
      <c r="E7" s="5">
        <v>1571645.53</v>
      </c>
      <c r="F7" s="5">
        <v>1571645.53</v>
      </c>
      <c r="G7" s="5">
        <f t="shared" si="1"/>
        <v>574354.47</v>
      </c>
      <c r="H7" s="9">
        <v>1200</v>
      </c>
    </row>
    <row r="8" spans="1:8" x14ac:dyDescent="0.2">
      <c r="A8" s="19" t="s">
        <v>64</v>
      </c>
      <c r="B8" s="5">
        <v>6011881.6100000003</v>
      </c>
      <c r="C8" s="5">
        <v>58717.79</v>
      </c>
      <c r="D8" s="5">
        <f t="shared" si="0"/>
        <v>6070599.4000000004</v>
      </c>
      <c r="E8" s="5">
        <v>761102.08</v>
      </c>
      <c r="F8" s="5">
        <v>761102.08</v>
      </c>
      <c r="G8" s="5">
        <f t="shared" si="1"/>
        <v>5309497.32</v>
      </c>
      <c r="H8" s="9">
        <v>1300</v>
      </c>
    </row>
    <row r="9" spans="1:8" x14ac:dyDescent="0.2">
      <c r="A9" s="19" t="s">
        <v>33</v>
      </c>
      <c r="B9" s="5">
        <v>300000</v>
      </c>
      <c r="C9" s="5">
        <v>-300000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65</v>
      </c>
      <c r="B10" s="5">
        <v>4603083.71</v>
      </c>
      <c r="C10" s="5">
        <v>-548640.35</v>
      </c>
      <c r="D10" s="5">
        <f t="shared" si="0"/>
        <v>4054443.36</v>
      </c>
      <c r="E10" s="5">
        <v>1242449.6399999999</v>
      </c>
      <c r="F10" s="5">
        <v>1242449.6399999999</v>
      </c>
      <c r="G10" s="5">
        <f t="shared" si="1"/>
        <v>2811993.7199999997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13872927.35</v>
      </c>
      <c r="C13" s="13">
        <f>SUM(C14:C22)</f>
        <v>-3152314.08</v>
      </c>
      <c r="D13" s="13">
        <f t="shared" si="0"/>
        <v>10720613.27</v>
      </c>
      <c r="E13" s="13">
        <f>SUM(E14:E22)</f>
        <v>9554499.0199999996</v>
      </c>
      <c r="F13" s="13">
        <f>SUM(F14:F22)</f>
        <v>9554499.0199999996</v>
      </c>
      <c r="G13" s="13">
        <f t="shared" si="1"/>
        <v>1166114.25</v>
      </c>
      <c r="H13" s="18">
        <v>0</v>
      </c>
    </row>
    <row r="14" spans="1:8" x14ac:dyDescent="0.2">
      <c r="A14" s="19" t="s">
        <v>67</v>
      </c>
      <c r="B14" s="5">
        <v>848000</v>
      </c>
      <c r="C14" s="5">
        <v>-171626.69</v>
      </c>
      <c r="D14" s="5">
        <f t="shared" si="0"/>
        <v>676373.31</v>
      </c>
      <c r="E14" s="5">
        <v>452931.18</v>
      </c>
      <c r="F14" s="5">
        <v>452931.18</v>
      </c>
      <c r="G14" s="5">
        <f t="shared" si="1"/>
        <v>223442.13000000006</v>
      </c>
      <c r="H14" s="9">
        <v>2100</v>
      </c>
    </row>
    <row r="15" spans="1:8" x14ac:dyDescent="0.2">
      <c r="A15" s="19" t="s">
        <v>68</v>
      </c>
      <c r="B15" s="5">
        <v>1123000</v>
      </c>
      <c r="C15" s="5">
        <v>105852.2</v>
      </c>
      <c r="D15" s="5">
        <f t="shared" si="0"/>
        <v>1228852.2</v>
      </c>
      <c r="E15" s="5">
        <v>825212.8</v>
      </c>
      <c r="F15" s="5">
        <v>825212.8</v>
      </c>
      <c r="G15" s="5">
        <f t="shared" si="1"/>
        <v>403639.39999999991</v>
      </c>
      <c r="H15" s="9">
        <v>2200</v>
      </c>
    </row>
    <row r="16" spans="1:8" x14ac:dyDescent="0.2">
      <c r="A16" s="19" t="s">
        <v>69</v>
      </c>
      <c r="B16" s="5">
        <v>50000</v>
      </c>
      <c r="C16" s="5">
        <v>-50000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1117000</v>
      </c>
      <c r="C17" s="5">
        <v>-290750.07</v>
      </c>
      <c r="D17" s="5">
        <f t="shared" si="0"/>
        <v>826249.92999999993</v>
      </c>
      <c r="E17" s="5">
        <v>663500.97</v>
      </c>
      <c r="F17" s="5">
        <v>663500.97</v>
      </c>
      <c r="G17" s="5">
        <f t="shared" si="1"/>
        <v>162748.95999999996</v>
      </c>
      <c r="H17" s="9">
        <v>2400</v>
      </c>
    </row>
    <row r="18" spans="1:8" x14ac:dyDescent="0.2">
      <c r="A18" s="19" t="s">
        <v>71</v>
      </c>
      <c r="B18" s="5">
        <v>395000</v>
      </c>
      <c r="C18" s="5">
        <v>-392651</v>
      </c>
      <c r="D18" s="5">
        <f t="shared" si="0"/>
        <v>2349</v>
      </c>
      <c r="E18" s="5">
        <v>2349</v>
      </c>
      <c r="F18" s="5">
        <v>2349</v>
      </c>
      <c r="G18" s="5">
        <f t="shared" si="1"/>
        <v>0</v>
      </c>
      <c r="H18" s="9">
        <v>2500</v>
      </c>
    </row>
    <row r="19" spans="1:8" x14ac:dyDescent="0.2">
      <c r="A19" s="19" t="s">
        <v>72</v>
      </c>
      <c r="B19" s="5">
        <v>8083927.3499999996</v>
      </c>
      <c r="C19" s="5">
        <v>-434688.52</v>
      </c>
      <c r="D19" s="5">
        <f t="shared" si="0"/>
        <v>7649238.8300000001</v>
      </c>
      <c r="E19" s="5">
        <v>7592705.0700000003</v>
      </c>
      <c r="F19" s="5">
        <v>7592705.0700000003</v>
      </c>
      <c r="G19" s="5">
        <f t="shared" si="1"/>
        <v>56533.759999999776</v>
      </c>
      <c r="H19" s="9">
        <v>2600</v>
      </c>
    </row>
    <row r="20" spans="1:8" x14ac:dyDescent="0.2">
      <c r="A20" s="19" t="s">
        <v>73</v>
      </c>
      <c r="B20" s="5">
        <v>740000</v>
      </c>
      <c r="C20" s="5">
        <v>-417450</v>
      </c>
      <c r="D20" s="5">
        <f t="shared" si="0"/>
        <v>322550</v>
      </c>
      <c r="E20" s="5">
        <v>17800</v>
      </c>
      <c r="F20" s="5">
        <v>17800</v>
      </c>
      <c r="G20" s="5">
        <f t="shared" si="1"/>
        <v>304750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1516000</v>
      </c>
      <c r="C22" s="5">
        <v>-1501000</v>
      </c>
      <c r="D22" s="5">
        <f t="shared" si="0"/>
        <v>15000</v>
      </c>
      <c r="E22" s="5">
        <v>0</v>
      </c>
      <c r="F22" s="5">
        <v>0</v>
      </c>
      <c r="G22" s="5">
        <f t="shared" si="1"/>
        <v>15000</v>
      </c>
      <c r="H22" s="9">
        <v>2900</v>
      </c>
    </row>
    <row r="23" spans="1:8" x14ac:dyDescent="0.2">
      <c r="A23" s="17" t="s">
        <v>59</v>
      </c>
      <c r="B23" s="13">
        <f>SUM(B24:B32)</f>
        <v>16923520.68</v>
      </c>
      <c r="C23" s="13">
        <f>SUM(C24:C32)</f>
        <v>1800751.1399999997</v>
      </c>
      <c r="D23" s="13">
        <f t="shared" si="0"/>
        <v>18724271.82</v>
      </c>
      <c r="E23" s="13">
        <f>SUM(E24:E32)</f>
        <v>14667045.739999998</v>
      </c>
      <c r="F23" s="13">
        <f>SUM(F24:F32)</f>
        <v>14667045.739999998</v>
      </c>
      <c r="G23" s="13">
        <f t="shared" si="1"/>
        <v>4057226.0800000019</v>
      </c>
      <c r="H23" s="18">
        <v>0</v>
      </c>
    </row>
    <row r="24" spans="1:8" x14ac:dyDescent="0.2">
      <c r="A24" s="19" t="s">
        <v>76</v>
      </c>
      <c r="B24" s="5">
        <v>2429055</v>
      </c>
      <c r="C24" s="5">
        <v>233008.8</v>
      </c>
      <c r="D24" s="5">
        <f t="shared" si="0"/>
        <v>2662063.7999999998</v>
      </c>
      <c r="E24" s="5">
        <v>1898484.7</v>
      </c>
      <c r="F24" s="5">
        <v>1898484.7</v>
      </c>
      <c r="G24" s="5">
        <f t="shared" si="1"/>
        <v>763579.09999999986</v>
      </c>
      <c r="H24" s="9">
        <v>3100</v>
      </c>
    </row>
    <row r="25" spans="1:8" x14ac:dyDescent="0.2">
      <c r="A25" s="19" t="s">
        <v>77</v>
      </c>
      <c r="B25" s="5">
        <v>975000</v>
      </c>
      <c r="C25" s="5">
        <v>2396698</v>
      </c>
      <c r="D25" s="5">
        <f t="shared" si="0"/>
        <v>3371698</v>
      </c>
      <c r="E25" s="49">
        <v>2203352.39</v>
      </c>
      <c r="F25" s="49">
        <v>2203352.39</v>
      </c>
      <c r="G25" s="5">
        <f t="shared" si="1"/>
        <v>1168345.6099999999</v>
      </c>
      <c r="H25" s="9">
        <v>3200</v>
      </c>
    </row>
    <row r="26" spans="1:8" x14ac:dyDescent="0.2">
      <c r="A26" s="19" t="s">
        <v>78</v>
      </c>
      <c r="B26" s="5">
        <v>1572465.68</v>
      </c>
      <c r="C26" s="5">
        <v>-1286478.05</v>
      </c>
      <c r="D26" s="5">
        <f t="shared" si="0"/>
        <v>285987.62999999989</v>
      </c>
      <c r="E26" s="5">
        <v>151378.07</v>
      </c>
      <c r="F26" s="5">
        <v>151378.07</v>
      </c>
      <c r="G26" s="5">
        <f t="shared" si="1"/>
        <v>134609.55999999988</v>
      </c>
      <c r="H26" s="9">
        <v>3300</v>
      </c>
    </row>
    <row r="27" spans="1:8" x14ac:dyDescent="0.2">
      <c r="A27" s="19" t="s">
        <v>79</v>
      </c>
      <c r="B27" s="5">
        <v>610000</v>
      </c>
      <c r="C27" s="5">
        <v>-48190</v>
      </c>
      <c r="D27" s="5">
        <f t="shared" si="0"/>
        <v>561810</v>
      </c>
      <c r="E27" s="5">
        <v>423838.74</v>
      </c>
      <c r="F27" s="5">
        <v>423838.74</v>
      </c>
      <c r="G27" s="5">
        <f t="shared" si="1"/>
        <v>137971.26</v>
      </c>
      <c r="H27" s="9">
        <v>3400</v>
      </c>
    </row>
    <row r="28" spans="1:8" x14ac:dyDescent="0.2">
      <c r="A28" s="19" t="s">
        <v>80</v>
      </c>
      <c r="B28" s="5">
        <v>2181000</v>
      </c>
      <c r="C28" s="5">
        <v>662803.51</v>
      </c>
      <c r="D28" s="5">
        <f t="shared" si="0"/>
        <v>2843803.51</v>
      </c>
      <c r="E28" s="5">
        <v>2645608.9300000002</v>
      </c>
      <c r="F28" s="5">
        <v>2645608.9300000002</v>
      </c>
      <c r="G28" s="5">
        <f t="shared" si="1"/>
        <v>198194.57999999961</v>
      </c>
      <c r="H28" s="9">
        <v>3500</v>
      </c>
    </row>
    <row r="29" spans="1:8" x14ac:dyDescent="0.2">
      <c r="A29" s="19" t="s">
        <v>81</v>
      </c>
      <c r="B29" s="5">
        <v>326000</v>
      </c>
      <c r="C29" s="5">
        <v>35000</v>
      </c>
      <c r="D29" s="5">
        <f t="shared" si="0"/>
        <v>361000</v>
      </c>
      <c r="E29" s="5">
        <v>259359.93</v>
      </c>
      <c r="F29" s="5">
        <v>259359.93</v>
      </c>
      <c r="G29" s="5">
        <f t="shared" si="1"/>
        <v>101640.07</v>
      </c>
      <c r="H29" s="9">
        <v>3600</v>
      </c>
    </row>
    <row r="30" spans="1:8" x14ac:dyDescent="0.2">
      <c r="A30" s="19" t="s">
        <v>82</v>
      </c>
      <c r="B30" s="5">
        <v>1205000</v>
      </c>
      <c r="C30" s="5">
        <v>-17880.009999999998</v>
      </c>
      <c r="D30" s="5">
        <f t="shared" si="0"/>
        <v>1187119.99</v>
      </c>
      <c r="E30" s="5">
        <v>838397.45</v>
      </c>
      <c r="F30" s="5">
        <v>838397.45</v>
      </c>
      <c r="G30" s="5">
        <f t="shared" si="1"/>
        <v>348722.54000000004</v>
      </c>
      <c r="H30" s="9">
        <v>3700</v>
      </c>
    </row>
    <row r="31" spans="1:8" x14ac:dyDescent="0.2">
      <c r="A31" s="19" t="s">
        <v>83</v>
      </c>
      <c r="B31" s="5">
        <v>6375000</v>
      </c>
      <c r="C31" s="5">
        <v>-414623.22</v>
      </c>
      <c r="D31" s="5">
        <f t="shared" si="0"/>
        <v>5960376.7800000003</v>
      </c>
      <c r="E31" s="5">
        <v>5101355.42</v>
      </c>
      <c r="F31" s="5">
        <v>5101355.42</v>
      </c>
      <c r="G31" s="5">
        <f t="shared" si="1"/>
        <v>859021.36000000034</v>
      </c>
      <c r="H31" s="9">
        <v>3800</v>
      </c>
    </row>
    <row r="32" spans="1:8" x14ac:dyDescent="0.2">
      <c r="A32" s="19" t="s">
        <v>18</v>
      </c>
      <c r="B32" s="5">
        <v>1250000</v>
      </c>
      <c r="C32" s="5">
        <v>240412.11</v>
      </c>
      <c r="D32" s="5">
        <f t="shared" si="0"/>
        <v>1490412.1099999999</v>
      </c>
      <c r="E32" s="5">
        <v>1145270.1100000001</v>
      </c>
      <c r="F32" s="5">
        <v>1145270.1100000001</v>
      </c>
      <c r="G32" s="5">
        <f t="shared" si="1"/>
        <v>345141.99999999977</v>
      </c>
      <c r="H32" s="9">
        <v>3900</v>
      </c>
    </row>
    <row r="33" spans="1:8" x14ac:dyDescent="0.2">
      <c r="A33" s="17" t="s">
        <v>124</v>
      </c>
      <c r="B33" s="13">
        <f>SUM(B34:B42)</f>
        <v>22210000</v>
      </c>
      <c r="C33" s="13">
        <f>SUM(C34:C42)</f>
        <v>13544935.9</v>
      </c>
      <c r="D33" s="13">
        <f t="shared" si="0"/>
        <v>35754935.899999999</v>
      </c>
      <c r="E33" s="13">
        <f>SUM(E34:E42)</f>
        <v>30414106.739999998</v>
      </c>
      <c r="F33" s="13">
        <f>SUM(F34:F42)</f>
        <v>30414106.739999998</v>
      </c>
      <c r="G33" s="13">
        <f t="shared" si="1"/>
        <v>5340829.16</v>
      </c>
      <c r="H33" s="18">
        <v>0</v>
      </c>
    </row>
    <row r="34" spans="1:8" x14ac:dyDescent="0.2">
      <c r="A34" s="19" t="s">
        <v>84</v>
      </c>
      <c r="B34" s="5">
        <v>5220000</v>
      </c>
      <c r="C34" s="5">
        <v>0</v>
      </c>
      <c r="D34" s="5">
        <f t="shared" si="0"/>
        <v>5220000</v>
      </c>
      <c r="E34" s="5">
        <v>4029741.35</v>
      </c>
      <c r="F34" s="5">
        <v>4029741.35</v>
      </c>
      <c r="G34" s="5">
        <f t="shared" si="1"/>
        <v>1190258.6499999999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3240000</v>
      </c>
      <c r="C36" s="5">
        <v>562372.56000000006</v>
      </c>
      <c r="D36" s="5">
        <f t="shared" si="0"/>
        <v>3802372.56</v>
      </c>
      <c r="E36" s="5">
        <v>3758442.56</v>
      </c>
      <c r="F36" s="5">
        <v>3758442.56</v>
      </c>
      <c r="G36" s="5">
        <f t="shared" si="1"/>
        <v>43930</v>
      </c>
      <c r="H36" s="9">
        <v>4300</v>
      </c>
    </row>
    <row r="37" spans="1:8" x14ac:dyDescent="0.2">
      <c r="A37" s="19" t="s">
        <v>87</v>
      </c>
      <c r="B37" s="5">
        <v>13750000</v>
      </c>
      <c r="C37" s="5">
        <v>12982563.34</v>
      </c>
      <c r="D37" s="5">
        <f t="shared" si="0"/>
        <v>26732563.34</v>
      </c>
      <c r="E37" s="5">
        <v>22625922.829999998</v>
      </c>
      <c r="F37" s="5">
        <v>22625922.829999998</v>
      </c>
      <c r="G37" s="5">
        <f t="shared" si="1"/>
        <v>4106640.5100000016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815000</v>
      </c>
      <c r="C43" s="13">
        <f>SUM(C44:C52)</f>
        <v>11732050</v>
      </c>
      <c r="D43" s="13">
        <f t="shared" si="0"/>
        <v>12547050</v>
      </c>
      <c r="E43" s="13">
        <f>SUM(E44:E52)</f>
        <v>12157985.07</v>
      </c>
      <c r="F43" s="13">
        <f>SUM(F44:F52)</f>
        <v>12157985.07</v>
      </c>
      <c r="G43" s="13">
        <f t="shared" si="1"/>
        <v>389064.9299999997</v>
      </c>
      <c r="H43" s="18">
        <v>0</v>
      </c>
    </row>
    <row r="44" spans="1:8" x14ac:dyDescent="0.2">
      <c r="A44" s="4" t="s">
        <v>91</v>
      </c>
      <c r="B44" s="5">
        <v>745000</v>
      </c>
      <c r="C44" s="5">
        <v>-328150</v>
      </c>
      <c r="D44" s="5">
        <f t="shared" si="0"/>
        <v>416850</v>
      </c>
      <c r="E44" s="5">
        <v>77785.11</v>
      </c>
      <c r="F44" s="5">
        <v>77785.11</v>
      </c>
      <c r="G44" s="5">
        <f t="shared" si="1"/>
        <v>339064.89</v>
      </c>
      <c r="H44" s="9">
        <v>5100</v>
      </c>
    </row>
    <row r="45" spans="1:8" x14ac:dyDescent="0.2">
      <c r="A45" s="19" t="s">
        <v>92</v>
      </c>
      <c r="B45" s="5">
        <v>20000</v>
      </c>
      <c r="C45" s="5">
        <v>-20000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30600</v>
      </c>
      <c r="D46" s="5">
        <f t="shared" si="0"/>
        <v>30600</v>
      </c>
      <c r="E46" s="5">
        <v>30599.96</v>
      </c>
      <c r="F46" s="5">
        <v>30599.96</v>
      </c>
      <c r="G46" s="5">
        <f t="shared" si="1"/>
        <v>4.0000000000873115E-2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1329600</v>
      </c>
      <c r="D47" s="5">
        <f t="shared" si="0"/>
        <v>1329600</v>
      </c>
      <c r="E47" s="5">
        <v>1329600</v>
      </c>
      <c r="F47" s="5">
        <v>1329600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0</v>
      </c>
      <c r="C49" s="5">
        <v>10720000</v>
      </c>
      <c r="D49" s="5">
        <f t="shared" si="0"/>
        <v>10720000</v>
      </c>
      <c r="E49" s="5">
        <v>10720000</v>
      </c>
      <c r="F49" s="5">
        <v>10720000</v>
      </c>
      <c r="G49" s="5">
        <f t="shared" si="1"/>
        <v>0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50000</v>
      </c>
      <c r="C52" s="5">
        <v>0</v>
      </c>
      <c r="D52" s="5">
        <f t="shared" si="0"/>
        <v>50000</v>
      </c>
      <c r="E52" s="5">
        <v>0</v>
      </c>
      <c r="F52" s="5">
        <v>0</v>
      </c>
      <c r="G52" s="5">
        <f t="shared" si="1"/>
        <v>50000</v>
      </c>
      <c r="H52" s="9">
        <v>5900</v>
      </c>
    </row>
    <row r="53" spans="1:8" x14ac:dyDescent="0.2">
      <c r="A53" s="17" t="s">
        <v>60</v>
      </c>
      <c r="B53" s="13">
        <f>SUM(B54:B56)</f>
        <v>20201390.32</v>
      </c>
      <c r="C53" s="13">
        <f>SUM(C54:C56)</f>
        <v>48896214.950000003</v>
      </c>
      <c r="D53" s="13">
        <f t="shared" si="0"/>
        <v>69097605.270000011</v>
      </c>
      <c r="E53" s="13">
        <f>SUM(E54:E56)</f>
        <v>50294736.450000003</v>
      </c>
      <c r="F53" s="13">
        <f>SUM(F54:F56)</f>
        <v>50294736.450000003</v>
      </c>
      <c r="G53" s="13">
        <f t="shared" si="1"/>
        <v>18802868.820000008</v>
      </c>
      <c r="H53" s="18">
        <v>0</v>
      </c>
    </row>
    <row r="54" spans="1:8" x14ac:dyDescent="0.2">
      <c r="A54" s="19" t="s">
        <v>100</v>
      </c>
      <c r="B54" s="5">
        <v>20201390.32</v>
      </c>
      <c r="C54" s="5">
        <v>48896214.950000003</v>
      </c>
      <c r="D54" s="5">
        <f t="shared" si="0"/>
        <v>69097605.270000011</v>
      </c>
      <c r="E54" s="5">
        <v>50294736.450000003</v>
      </c>
      <c r="F54" s="5">
        <v>50294736.450000003</v>
      </c>
      <c r="G54" s="5">
        <f t="shared" si="1"/>
        <v>18802868.820000008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63396.61</v>
      </c>
      <c r="C57" s="13">
        <f>SUM(C58:C64)</f>
        <v>-63396.61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63396.61</v>
      </c>
      <c r="C64" s="5">
        <v>-63396.61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700000</v>
      </c>
      <c r="D65" s="13">
        <f t="shared" si="0"/>
        <v>700000</v>
      </c>
      <c r="E65" s="13">
        <f>SUM(E66:E68)</f>
        <v>700000</v>
      </c>
      <c r="F65" s="13">
        <f>SUM(F66:F68)</f>
        <v>700000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700000</v>
      </c>
      <c r="D68" s="5">
        <f t="shared" si="0"/>
        <v>700000</v>
      </c>
      <c r="E68" s="5">
        <v>700000</v>
      </c>
      <c r="F68" s="5">
        <v>700000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122210056.36</v>
      </c>
      <c r="C77" s="15">
        <f t="shared" si="4"/>
        <v>73483774.010000005</v>
      </c>
      <c r="D77" s="15">
        <f t="shared" si="4"/>
        <v>195693830.37</v>
      </c>
      <c r="E77" s="15">
        <f>SUM(E5+E13+E23+E33+E43+E53+E57+E65+E69)</f>
        <v>146198203.88</v>
      </c>
      <c r="F77" s="15">
        <f>SUM(F5+F13+F23+F33+F43+F53+F57+F65+F69)</f>
        <v>146198203.88</v>
      </c>
      <c r="G77" s="15">
        <f t="shared" si="4"/>
        <v>49495626.49000001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130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101193666.04000001</v>
      </c>
      <c r="C6" s="5">
        <v>12155509.060000001</v>
      </c>
      <c r="D6" s="5">
        <f>B6+C6</f>
        <v>113349175.10000001</v>
      </c>
      <c r="E6" s="5">
        <v>83045482.359999999</v>
      </c>
      <c r="F6" s="5">
        <v>83745773.269999996</v>
      </c>
      <c r="G6" s="5">
        <f>D6-E6</f>
        <v>30303692.74000001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21016390.32</v>
      </c>
      <c r="C8" s="5">
        <v>61328264.950000003</v>
      </c>
      <c r="D8" s="5">
        <f>B8+C8</f>
        <v>82344655.270000011</v>
      </c>
      <c r="E8" s="5">
        <v>63152721.520000003</v>
      </c>
      <c r="F8" s="5">
        <v>63152721.520000003</v>
      </c>
      <c r="G8" s="5">
        <f>D8-E8</f>
        <v>19191933.750000007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122210056.36000001</v>
      </c>
      <c r="C16" s="15">
        <f t="shared" si="0"/>
        <v>73483774.010000005</v>
      </c>
      <c r="D16" s="15">
        <f t="shared" si="0"/>
        <v>195693830.37</v>
      </c>
      <c r="E16" s="15">
        <f t="shared" si="0"/>
        <v>146198203.88</v>
      </c>
      <c r="F16" s="15">
        <f t="shared" si="0"/>
        <v>146898494.78999999</v>
      </c>
      <c r="G16" s="15">
        <f t="shared" si="0"/>
        <v>49495626.490000017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showGridLines="0" topLeftCell="A54" workbookViewId="0">
      <selection activeCell="A77" sqref="A77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167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3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4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23837109.09</v>
      </c>
      <c r="C7" s="5">
        <v>3506016.24</v>
      </c>
      <c r="D7" s="5">
        <f>B7+C7</f>
        <v>27343125.329999998</v>
      </c>
      <c r="E7" s="5">
        <v>23410931.050000001</v>
      </c>
      <c r="F7" s="5">
        <v>23410931.050000001</v>
      </c>
      <c r="G7" s="5">
        <f>D7-E7</f>
        <v>3932194.2799999975</v>
      </c>
    </row>
    <row r="8" spans="1:7" x14ac:dyDescent="0.2">
      <c r="A8" s="22" t="s">
        <v>132</v>
      </c>
      <c r="B8" s="5">
        <v>1076611.78</v>
      </c>
      <c r="C8" s="5">
        <v>96000</v>
      </c>
      <c r="D8" s="5">
        <f t="shared" ref="D8:D13" si="0">B8+C8</f>
        <v>1172611.78</v>
      </c>
      <c r="E8" s="5">
        <v>788300.77</v>
      </c>
      <c r="F8" s="5">
        <v>788300.77</v>
      </c>
      <c r="G8" s="5">
        <f t="shared" ref="G8:G13" si="1">D8-E8</f>
        <v>384311.01</v>
      </c>
    </row>
    <row r="9" spans="1:7" x14ac:dyDescent="0.2">
      <c r="A9" s="22" t="s">
        <v>133</v>
      </c>
      <c r="B9" s="5">
        <v>6612867.5599999996</v>
      </c>
      <c r="C9" s="5">
        <v>-460000</v>
      </c>
      <c r="D9" s="5">
        <f t="shared" si="0"/>
        <v>6152867.5599999996</v>
      </c>
      <c r="E9" s="5">
        <v>4016771.11</v>
      </c>
      <c r="F9" s="5">
        <v>4016771.11</v>
      </c>
      <c r="G9" s="5">
        <f t="shared" si="1"/>
        <v>2136096.4499999997</v>
      </c>
    </row>
    <row r="10" spans="1:7" x14ac:dyDescent="0.2">
      <c r="A10" s="22" t="s">
        <v>134</v>
      </c>
      <c r="B10" s="5">
        <v>691604.05</v>
      </c>
      <c r="C10" s="5">
        <v>0</v>
      </c>
      <c r="D10" s="5">
        <f t="shared" si="0"/>
        <v>691604.05</v>
      </c>
      <c r="E10" s="5">
        <v>414232.87</v>
      </c>
      <c r="F10" s="5">
        <v>414232.87</v>
      </c>
      <c r="G10" s="5">
        <f t="shared" si="1"/>
        <v>277371.18000000005</v>
      </c>
    </row>
    <row r="11" spans="1:7" x14ac:dyDescent="0.2">
      <c r="A11" s="22" t="s">
        <v>135</v>
      </c>
      <c r="B11" s="5">
        <v>592797.06000000006</v>
      </c>
      <c r="C11" s="5">
        <v>58000</v>
      </c>
      <c r="D11" s="5">
        <f t="shared" si="0"/>
        <v>650797.06000000006</v>
      </c>
      <c r="E11" s="5">
        <v>397767.48</v>
      </c>
      <c r="F11" s="5">
        <v>397767.48</v>
      </c>
      <c r="G11" s="5">
        <f t="shared" si="1"/>
        <v>253029.58000000007</v>
      </c>
    </row>
    <row r="12" spans="1:7" x14ac:dyDescent="0.2">
      <c r="A12" s="22" t="s">
        <v>136</v>
      </c>
      <c r="B12" s="5">
        <v>2038789.32</v>
      </c>
      <c r="C12" s="5">
        <v>-93000</v>
      </c>
      <c r="D12" s="5">
        <f t="shared" si="0"/>
        <v>1945789.32</v>
      </c>
      <c r="E12" s="5">
        <v>1196338.99</v>
      </c>
      <c r="F12" s="5">
        <v>1196338.99</v>
      </c>
      <c r="G12" s="5">
        <f t="shared" si="1"/>
        <v>749450.33000000007</v>
      </c>
    </row>
    <row r="13" spans="1:7" x14ac:dyDescent="0.2">
      <c r="A13" s="22" t="s">
        <v>137</v>
      </c>
      <c r="B13" s="5">
        <v>11806968.91</v>
      </c>
      <c r="C13" s="5">
        <v>-880560</v>
      </c>
      <c r="D13" s="5">
        <f t="shared" si="0"/>
        <v>10926408.91</v>
      </c>
      <c r="E13" s="5">
        <v>8427040.3699999992</v>
      </c>
      <c r="F13" s="5">
        <v>8427040.3699999992</v>
      </c>
      <c r="G13" s="5">
        <f t="shared" si="1"/>
        <v>2499368.540000001</v>
      </c>
    </row>
    <row r="14" spans="1:7" x14ac:dyDescent="0.2">
      <c r="A14" s="22" t="s">
        <v>138</v>
      </c>
      <c r="B14" s="5">
        <v>556343.48</v>
      </c>
      <c r="C14" s="5">
        <v>0</v>
      </c>
      <c r="D14" s="5">
        <f t="shared" ref="D14" si="2">B14+C14</f>
        <v>556343.48</v>
      </c>
      <c r="E14" s="5">
        <v>332443.21999999997</v>
      </c>
      <c r="F14" s="5">
        <v>332443.21999999997</v>
      </c>
      <c r="G14" s="5">
        <f t="shared" ref="G14" si="3">D14-E14</f>
        <v>223900.26</v>
      </c>
    </row>
    <row r="15" spans="1:7" x14ac:dyDescent="0.2">
      <c r="A15" s="22" t="s">
        <v>139</v>
      </c>
      <c r="B15" s="5">
        <v>488171.09</v>
      </c>
      <c r="C15" s="5">
        <v>0</v>
      </c>
      <c r="D15" s="5">
        <f t="shared" ref="D15" si="4">B15+C15</f>
        <v>488171.09</v>
      </c>
      <c r="E15" s="5">
        <v>281538.99</v>
      </c>
      <c r="F15" s="5">
        <v>281538.99</v>
      </c>
      <c r="G15" s="5">
        <f t="shared" ref="G15" si="5">D15-E15</f>
        <v>206632.10000000003</v>
      </c>
    </row>
    <row r="16" spans="1:7" x14ac:dyDescent="0.2">
      <c r="A16" s="22" t="s">
        <v>140</v>
      </c>
      <c r="B16" s="5">
        <v>1174871.55</v>
      </c>
      <c r="C16" s="5">
        <v>100000</v>
      </c>
      <c r="D16" s="5">
        <f t="shared" ref="D16" si="6">B16+C16</f>
        <v>1274871.55</v>
      </c>
      <c r="E16" s="5">
        <v>739497.54</v>
      </c>
      <c r="F16" s="5">
        <v>739497.54</v>
      </c>
      <c r="G16" s="5">
        <f t="shared" ref="G16" si="7">D16-E16</f>
        <v>535374.01</v>
      </c>
    </row>
    <row r="17" spans="1:7" x14ac:dyDescent="0.2">
      <c r="A17" s="22" t="s">
        <v>141</v>
      </c>
      <c r="B17" s="5">
        <v>31358897.219999999</v>
      </c>
      <c r="C17" s="5">
        <v>64098615.310000002</v>
      </c>
      <c r="D17" s="5">
        <f t="shared" ref="D17" si="8">B17+C17</f>
        <v>95457512.530000001</v>
      </c>
      <c r="E17" s="5">
        <v>72242950.769999996</v>
      </c>
      <c r="F17" s="5">
        <v>72943241.680000007</v>
      </c>
      <c r="G17" s="5">
        <f t="shared" ref="G17" si="9">D17-E17</f>
        <v>23214561.760000005</v>
      </c>
    </row>
    <row r="18" spans="1:7" x14ac:dyDescent="0.2">
      <c r="A18" s="22" t="s">
        <v>142</v>
      </c>
      <c r="B18" s="5">
        <v>7296258.1500000004</v>
      </c>
      <c r="C18" s="5">
        <v>743070.4</v>
      </c>
      <c r="D18" s="5">
        <f t="shared" ref="D18" si="10">B18+C18</f>
        <v>8039328.5500000007</v>
      </c>
      <c r="E18" s="5">
        <v>6174478.3399999999</v>
      </c>
      <c r="F18" s="5">
        <v>6174478.3399999999</v>
      </c>
      <c r="G18" s="5">
        <f t="shared" ref="G18" si="11">D18-E18</f>
        <v>1864850.2100000009</v>
      </c>
    </row>
    <row r="19" spans="1:7" x14ac:dyDescent="0.2">
      <c r="A19" s="22" t="s">
        <v>143</v>
      </c>
      <c r="B19" s="5">
        <v>851280.13</v>
      </c>
      <c r="C19" s="5">
        <v>0</v>
      </c>
      <c r="D19" s="5">
        <f t="shared" ref="D19" si="12">B19+C19</f>
        <v>851280.13</v>
      </c>
      <c r="E19" s="5">
        <v>487806.94</v>
      </c>
      <c r="F19" s="5">
        <v>487806.94</v>
      </c>
      <c r="G19" s="5">
        <f t="shared" ref="G19" si="13">D19-E19</f>
        <v>363473.19</v>
      </c>
    </row>
    <row r="20" spans="1:7" x14ac:dyDescent="0.2">
      <c r="A20" s="22" t="s">
        <v>144</v>
      </c>
      <c r="B20" s="5">
        <v>2071586.79</v>
      </c>
      <c r="C20" s="5">
        <v>-5130.07</v>
      </c>
      <c r="D20" s="5">
        <f t="shared" ref="D20" si="14">B20+C20</f>
        <v>2066456.72</v>
      </c>
      <c r="E20" s="5">
        <v>1270845.8500000001</v>
      </c>
      <c r="F20" s="5">
        <v>1270845.8500000001</v>
      </c>
      <c r="G20" s="5">
        <f t="shared" ref="G20" si="15">D20-E20</f>
        <v>795610.86999999988</v>
      </c>
    </row>
    <row r="21" spans="1:7" x14ac:dyDescent="0.2">
      <c r="A21" s="22" t="s">
        <v>145</v>
      </c>
      <c r="B21" s="5">
        <v>735936.52</v>
      </c>
      <c r="C21" s="5">
        <v>0</v>
      </c>
      <c r="D21" s="5">
        <f t="shared" ref="D21" si="16">B21+C21</f>
        <v>735936.52</v>
      </c>
      <c r="E21" s="5">
        <v>458603.68</v>
      </c>
      <c r="F21" s="5">
        <v>458603.68</v>
      </c>
      <c r="G21" s="5">
        <f t="shared" ref="G21" si="17">D21-E21</f>
        <v>277332.84000000003</v>
      </c>
    </row>
    <row r="22" spans="1:7" x14ac:dyDescent="0.2">
      <c r="A22" s="22" t="s">
        <v>146</v>
      </c>
      <c r="B22" s="5">
        <v>3472707.37</v>
      </c>
      <c r="C22" s="5">
        <v>562372.56000000006</v>
      </c>
      <c r="D22" s="5">
        <f t="shared" ref="D22" si="18">B22+C22</f>
        <v>4035079.93</v>
      </c>
      <c r="E22" s="5">
        <v>3901769.35</v>
      </c>
      <c r="F22" s="5">
        <v>3901769.35</v>
      </c>
      <c r="G22" s="5">
        <f t="shared" ref="G22" si="19">D22-E22</f>
        <v>133310.58000000007</v>
      </c>
    </row>
    <row r="23" spans="1:7" x14ac:dyDescent="0.2">
      <c r="A23" s="22" t="s">
        <v>147</v>
      </c>
      <c r="B23" s="5">
        <v>182370.8</v>
      </c>
      <c r="C23" s="5">
        <v>0</v>
      </c>
      <c r="D23" s="5">
        <f t="shared" ref="D23" si="20">B23+C23</f>
        <v>182370.8</v>
      </c>
      <c r="E23" s="5">
        <v>59119.26</v>
      </c>
      <c r="F23" s="5">
        <v>59119.26</v>
      </c>
      <c r="G23" s="5">
        <f t="shared" ref="G23" si="21">D23-E23</f>
        <v>123251.53999999998</v>
      </c>
    </row>
    <row r="24" spans="1:7" x14ac:dyDescent="0.2">
      <c r="A24" s="22" t="s">
        <v>148</v>
      </c>
      <c r="B24" s="5">
        <v>361888.74</v>
      </c>
      <c r="C24" s="5">
        <v>0</v>
      </c>
      <c r="D24" s="5">
        <f t="shared" ref="D24" si="22">B24+C24</f>
        <v>361888.74</v>
      </c>
      <c r="E24" s="5">
        <v>141948.18</v>
      </c>
      <c r="F24" s="5">
        <v>141948.18</v>
      </c>
      <c r="G24" s="5">
        <f t="shared" ref="G24" si="23">D24-E24</f>
        <v>219940.56</v>
      </c>
    </row>
    <row r="25" spans="1:7" x14ac:dyDescent="0.2">
      <c r="A25" s="22" t="s">
        <v>149</v>
      </c>
      <c r="B25" s="5">
        <v>2654238.39</v>
      </c>
      <c r="C25" s="5">
        <v>3943008.8</v>
      </c>
      <c r="D25" s="5">
        <f t="shared" ref="D25" si="24">B25+C25</f>
        <v>6597247.1899999995</v>
      </c>
      <c r="E25" s="5">
        <v>5955667.3799999999</v>
      </c>
      <c r="F25" s="5">
        <v>5955667.3799999999</v>
      </c>
      <c r="G25" s="5">
        <f t="shared" ref="G25" si="25">D25-E25</f>
        <v>641579.80999999959</v>
      </c>
    </row>
    <row r="26" spans="1:7" x14ac:dyDescent="0.2">
      <c r="A26" s="22" t="s">
        <v>150</v>
      </c>
      <c r="B26" s="5">
        <v>12004006.49</v>
      </c>
      <c r="C26" s="5">
        <v>-192237.1</v>
      </c>
      <c r="D26" s="5">
        <f t="shared" ref="D26" si="26">B26+C26</f>
        <v>11811769.390000001</v>
      </c>
      <c r="E26" s="5">
        <v>8025624.2300000004</v>
      </c>
      <c r="F26" s="5">
        <v>8025624.2300000004</v>
      </c>
      <c r="G26" s="5">
        <f t="shared" ref="G26" si="27">D26-E26</f>
        <v>3786145.16</v>
      </c>
    </row>
    <row r="27" spans="1:7" x14ac:dyDescent="0.2">
      <c r="A27" s="22" t="s">
        <v>151</v>
      </c>
      <c r="B27" s="5">
        <v>1760047.35</v>
      </c>
      <c r="C27" s="5">
        <v>165000</v>
      </c>
      <c r="D27" s="5">
        <f t="shared" ref="D27" si="28">B27+C27</f>
        <v>1925047.35</v>
      </c>
      <c r="E27" s="5">
        <v>854941.13</v>
      </c>
      <c r="F27" s="5">
        <v>854941.13</v>
      </c>
      <c r="G27" s="5">
        <f t="shared" ref="G27" si="29">D27-E27</f>
        <v>1070106.2200000002</v>
      </c>
    </row>
    <row r="28" spans="1:7" x14ac:dyDescent="0.2">
      <c r="A28" s="22" t="s">
        <v>152</v>
      </c>
      <c r="B28" s="5">
        <v>658079.87</v>
      </c>
      <c r="C28" s="5">
        <v>100000</v>
      </c>
      <c r="D28" s="5">
        <f t="shared" ref="D28" si="30">B28+C28</f>
        <v>758079.87</v>
      </c>
      <c r="E28" s="5">
        <v>476866.93</v>
      </c>
      <c r="F28" s="5">
        <v>476866.93</v>
      </c>
      <c r="G28" s="5">
        <f t="shared" ref="G28" si="31">D28-E28</f>
        <v>281212.94</v>
      </c>
    </row>
    <row r="29" spans="1:7" x14ac:dyDescent="0.2">
      <c r="A29" s="22" t="s">
        <v>153</v>
      </c>
      <c r="B29" s="5">
        <v>1641683.51</v>
      </c>
      <c r="C29" s="5">
        <v>-69894.31</v>
      </c>
      <c r="D29" s="5">
        <f t="shared" ref="D29" si="32">B29+C29</f>
        <v>1571789.2</v>
      </c>
      <c r="E29" s="5">
        <v>1123018.43</v>
      </c>
      <c r="F29" s="5">
        <v>1123018.43</v>
      </c>
      <c r="G29" s="5">
        <f t="shared" ref="G29" si="33">D29-E29</f>
        <v>448770.77</v>
      </c>
    </row>
    <row r="30" spans="1:7" x14ac:dyDescent="0.2">
      <c r="A30" s="22" t="s">
        <v>154</v>
      </c>
      <c r="B30" s="5">
        <v>443078.59</v>
      </c>
      <c r="C30" s="5">
        <v>0</v>
      </c>
      <c r="D30" s="5">
        <f t="shared" ref="D30" si="34">B30+C30</f>
        <v>443078.59</v>
      </c>
      <c r="E30" s="5">
        <v>253725.1</v>
      </c>
      <c r="F30" s="5">
        <v>253725.1</v>
      </c>
      <c r="G30" s="5">
        <f t="shared" ref="G30" si="35">D30-E30</f>
        <v>189353.49000000002</v>
      </c>
    </row>
    <row r="31" spans="1:7" x14ac:dyDescent="0.2">
      <c r="A31" s="22" t="s">
        <v>155</v>
      </c>
      <c r="B31" s="5">
        <v>160922.99</v>
      </c>
      <c r="C31" s="5">
        <v>0</v>
      </c>
      <c r="D31" s="5">
        <f t="shared" ref="D31" si="36">B31+C31</f>
        <v>160922.99</v>
      </c>
      <c r="E31" s="5">
        <v>0</v>
      </c>
      <c r="F31" s="5">
        <v>0</v>
      </c>
      <c r="G31" s="5">
        <f t="shared" ref="G31" si="37">D31-E31</f>
        <v>160922.99</v>
      </c>
    </row>
    <row r="32" spans="1:7" x14ac:dyDescent="0.2">
      <c r="A32" s="22" t="s">
        <v>156</v>
      </c>
      <c r="B32" s="5">
        <v>729304.09</v>
      </c>
      <c r="C32" s="5">
        <v>0</v>
      </c>
      <c r="D32" s="5">
        <f t="shared" ref="D32" si="38">B32+C32</f>
        <v>729304.09</v>
      </c>
      <c r="E32" s="5">
        <v>369547.22</v>
      </c>
      <c r="F32" s="5">
        <v>369547.22</v>
      </c>
      <c r="G32" s="5">
        <f t="shared" ref="G32" si="39">D32-E32</f>
        <v>359756.87</v>
      </c>
    </row>
    <row r="33" spans="1:7" x14ac:dyDescent="0.2">
      <c r="A33" s="22" t="s">
        <v>157</v>
      </c>
      <c r="B33" s="5">
        <v>2107268.5</v>
      </c>
      <c r="C33" s="5">
        <v>1798512.18</v>
      </c>
      <c r="D33" s="5">
        <f t="shared" ref="D33" si="40">B33+C33</f>
        <v>3905780.6799999997</v>
      </c>
      <c r="E33" s="5">
        <v>2253286.02</v>
      </c>
      <c r="F33" s="5">
        <v>2253286.02</v>
      </c>
      <c r="G33" s="5">
        <f t="shared" ref="G33" si="41">D33-E33</f>
        <v>1652494.6599999997</v>
      </c>
    </row>
    <row r="34" spans="1:7" x14ac:dyDescent="0.2">
      <c r="A34" s="22" t="s">
        <v>158</v>
      </c>
      <c r="B34" s="5">
        <v>324162</v>
      </c>
      <c r="C34" s="5">
        <v>14000</v>
      </c>
      <c r="D34" s="5">
        <f t="shared" ref="D34" si="42">B34+C34</f>
        <v>338162</v>
      </c>
      <c r="E34" s="5">
        <v>161231.6</v>
      </c>
      <c r="F34" s="5">
        <v>161231.6</v>
      </c>
      <c r="G34" s="5">
        <f t="shared" ref="G34" si="43">D34-E34</f>
        <v>176930.4</v>
      </c>
    </row>
    <row r="35" spans="1:7" x14ac:dyDescent="0.2">
      <c r="A35" s="22" t="s">
        <v>159</v>
      </c>
      <c r="B35" s="5">
        <v>165922.99</v>
      </c>
      <c r="C35" s="5">
        <v>0</v>
      </c>
      <c r="D35" s="5">
        <f t="shared" ref="D35" si="44">B35+C35</f>
        <v>165922.99</v>
      </c>
      <c r="E35" s="5">
        <v>61693.22</v>
      </c>
      <c r="F35" s="5">
        <v>61693.22</v>
      </c>
      <c r="G35" s="5">
        <f t="shared" ref="G35" si="45">D35-E35</f>
        <v>104229.76999999999</v>
      </c>
    </row>
    <row r="36" spans="1:7" x14ac:dyDescent="0.2">
      <c r="A36" s="22" t="s">
        <v>160</v>
      </c>
      <c r="B36" s="5">
        <v>330298.58</v>
      </c>
      <c r="C36" s="5">
        <v>0</v>
      </c>
      <c r="D36" s="5">
        <f t="shared" ref="D36" si="46">B36+C36</f>
        <v>330298.58</v>
      </c>
      <c r="E36" s="5">
        <v>0</v>
      </c>
      <c r="F36" s="5">
        <v>0</v>
      </c>
      <c r="G36" s="5">
        <f t="shared" ref="G36" si="47">D36-E36</f>
        <v>330298.58</v>
      </c>
    </row>
    <row r="37" spans="1:7" x14ac:dyDescent="0.2">
      <c r="A37" s="22" t="s">
        <v>161</v>
      </c>
      <c r="B37" s="5">
        <v>569859.94999999995</v>
      </c>
      <c r="C37" s="5">
        <v>0</v>
      </c>
      <c r="D37" s="5">
        <f t="shared" ref="D37" si="48">B37+C37</f>
        <v>569859.94999999995</v>
      </c>
      <c r="E37" s="5">
        <v>339227.68</v>
      </c>
      <c r="F37" s="5">
        <v>339227.68</v>
      </c>
      <c r="G37" s="5">
        <f t="shared" ref="G37" si="49">D37-E37</f>
        <v>230632.26999999996</v>
      </c>
    </row>
    <row r="38" spans="1:7" x14ac:dyDescent="0.2">
      <c r="A38" s="22" t="s">
        <v>162</v>
      </c>
      <c r="B38" s="5">
        <v>1598726.65</v>
      </c>
      <c r="C38" s="5">
        <v>0</v>
      </c>
      <c r="D38" s="5">
        <f t="shared" ref="D38" si="50">B38+C38</f>
        <v>1598726.65</v>
      </c>
      <c r="E38" s="5">
        <v>413908.97</v>
      </c>
      <c r="F38" s="5">
        <v>413908.97</v>
      </c>
      <c r="G38" s="5">
        <f t="shared" ref="G38" si="51">D38-E38</f>
        <v>1184817.68</v>
      </c>
    </row>
    <row r="39" spans="1:7" x14ac:dyDescent="0.2">
      <c r="A39" s="22" t="s">
        <v>163</v>
      </c>
      <c r="B39" s="5">
        <v>160922.99</v>
      </c>
      <c r="C39" s="5">
        <v>0</v>
      </c>
      <c r="D39" s="5">
        <f t="shared" ref="D39" si="52">B39+C39</f>
        <v>160922.99</v>
      </c>
      <c r="E39" s="5">
        <v>0</v>
      </c>
      <c r="F39" s="5">
        <v>0</v>
      </c>
      <c r="G39" s="5">
        <f t="shared" ref="G39" si="53">D39-E39</f>
        <v>160922.99</v>
      </c>
    </row>
    <row r="40" spans="1:7" x14ac:dyDescent="0.2">
      <c r="A40" s="22" t="s">
        <v>164</v>
      </c>
      <c r="B40" s="5">
        <v>392815.63</v>
      </c>
      <c r="C40" s="5">
        <v>0</v>
      </c>
      <c r="D40" s="5">
        <f t="shared" ref="D40" si="54">B40+C40</f>
        <v>392815.63</v>
      </c>
      <c r="E40" s="5">
        <v>256246.2</v>
      </c>
      <c r="F40" s="5">
        <v>256246.2</v>
      </c>
      <c r="G40" s="5">
        <f t="shared" ref="G40" si="55">D40-E40</f>
        <v>136569.43</v>
      </c>
    </row>
    <row r="41" spans="1:7" x14ac:dyDescent="0.2">
      <c r="A41" s="22" t="s">
        <v>165</v>
      </c>
      <c r="B41" s="5">
        <v>502753.06</v>
      </c>
      <c r="C41" s="5">
        <v>0</v>
      </c>
      <c r="D41" s="5">
        <f t="shared" ref="D41" si="56">B41+C41</f>
        <v>502753.06</v>
      </c>
      <c r="E41" s="5">
        <v>300270.05</v>
      </c>
      <c r="F41" s="5">
        <v>300270.05</v>
      </c>
      <c r="G41" s="5">
        <f t="shared" ref="G41" si="57">D41-E41</f>
        <v>202483.01</v>
      </c>
    </row>
    <row r="42" spans="1:7" x14ac:dyDescent="0.2">
      <c r="A42" s="22" t="s">
        <v>166</v>
      </c>
      <c r="B42" s="5">
        <v>798905.12</v>
      </c>
      <c r="C42" s="5">
        <v>0</v>
      </c>
      <c r="D42" s="5">
        <f t="shared" ref="D42" si="58">B42+C42</f>
        <v>798905.12</v>
      </c>
      <c r="E42" s="5">
        <v>610564.96</v>
      </c>
      <c r="F42" s="5">
        <v>610564.96</v>
      </c>
      <c r="G42" s="5">
        <f t="shared" ref="G42" si="59">D42-E42</f>
        <v>188340.16000000003</v>
      </c>
    </row>
    <row r="43" spans="1:7" x14ac:dyDescent="0.2">
      <c r="A43" s="22"/>
      <c r="B43" s="5"/>
      <c r="C43" s="5"/>
      <c r="D43" s="5"/>
      <c r="E43" s="5"/>
      <c r="F43" s="5"/>
      <c r="G43" s="5"/>
    </row>
    <row r="44" spans="1:7" x14ac:dyDescent="0.2">
      <c r="A44" s="11" t="s">
        <v>50</v>
      </c>
      <c r="B44" s="16">
        <f t="shared" ref="B44:G44" si="60">SUM(B7:B43)</f>
        <v>122210056.35999998</v>
      </c>
      <c r="C44" s="16">
        <f t="shared" si="60"/>
        <v>73483774.01000002</v>
      </c>
      <c r="D44" s="16">
        <f t="shared" si="60"/>
        <v>195693830.37000009</v>
      </c>
      <c r="E44" s="16">
        <f t="shared" si="60"/>
        <v>146198203.88000003</v>
      </c>
      <c r="F44" s="16">
        <f t="shared" si="60"/>
        <v>146898494.79000002</v>
      </c>
      <c r="G44" s="16">
        <f t="shared" si="60"/>
        <v>49495626.490000002</v>
      </c>
    </row>
    <row r="47" spans="1:7" ht="45" customHeight="1" x14ac:dyDescent="0.2">
      <c r="A47" s="46" t="s">
        <v>168</v>
      </c>
      <c r="B47" s="47"/>
      <c r="C47" s="47"/>
      <c r="D47" s="47"/>
      <c r="E47" s="47"/>
      <c r="F47" s="47"/>
      <c r="G47" s="48"/>
    </row>
    <row r="48" spans="1:7" ht="15" customHeight="1" x14ac:dyDescent="0.2">
      <c r="A48" s="36"/>
      <c r="B48" s="35"/>
      <c r="C48" s="35"/>
      <c r="D48" s="35"/>
      <c r="E48" s="35"/>
      <c r="F48" s="35"/>
      <c r="G48" s="37"/>
    </row>
    <row r="49" spans="1:7" x14ac:dyDescent="0.2">
      <c r="A49" s="31"/>
      <c r="B49" s="28"/>
      <c r="C49" s="29"/>
      <c r="D49" s="40" t="s">
        <v>57</v>
      </c>
      <c r="E49" s="29"/>
      <c r="F49" s="30"/>
      <c r="G49" s="43" t="s">
        <v>56</v>
      </c>
    </row>
    <row r="50" spans="1:7" ht="22.5" x14ac:dyDescent="0.2">
      <c r="A50" s="27" t="s">
        <v>51</v>
      </c>
      <c r="B50" s="2" t="s">
        <v>52</v>
      </c>
      <c r="C50" s="2" t="s">
        <v>117</v>
      </c>
      <c r="D50" s="2" t="s">
        <v>53</v>
      </c>
      <c r="E50" s="2" t="s">
        <v>54</v>
      </c>
      <c r="F50" s="2" t="s">
        <v>55</v>
      </c>
      <c r="G50" s="44"/>
    </row>
    <row r="51" spans="1:7" x14ac:dyDescent="0.2">
      <c r="A51" s="32"/>
      <c r="B51" s="3">
        <v>1</v>
      </c>
      <c r="C51" s="3">
        <v>2</v>
      </c>
      <c r="D51" s="3" t="s">
        <v>118</v>
      </c>
      <c r="E51" s="3">
        <v>4</v>
      </c>
      <c r="F51" s="3">
        <v>5</v>
      </c>
      <c r="G51" s="3" t="s">
        <v>119</v>
      </c>
    </row>
    <row r="52" spans="1:7" x14ac:dyDescent="0.2">
      <c r="A52" s="33"/>
      <c r="B52" s="34"/>
      <c r="C52" s="34"/>
      <c r="D52" s="34"/>
      <c r="E52" s="34"/>
      <c r="F52" s="34"/>
      <c r="G52" s="34"/>
    </row>
    <row r="53" spans="1:7" x14ac:dyDescent="0.2">
      <c r="A53" s="23" t="s">
        <v>8</v>
      </c>
      <c r="B53" s="5">
        <v>0</v>
      </c>
      <c r="C53" s="5">
        <v>0</v>
      </c>
      <c r="D53" s="5">
        <f>B53+C53</f>
        <v>0</v>
      </c>
      <c r="E53" s="5">
        <v>0</v>
      </c>
      <c r="F53" s="5">
        <v>0</v>
      </c>
      <c r="G53" s="5">
        <f>D53-E53</f>
        <v>0</v>
      </c>
    </row>
    <row r="54" spans="1:7" x14ac:dyDescent="0.2">
      <c r="A54" s="23" t="s">
        <v>9</v>
      </c>
      <c r="B54" s="5">
        <v>0</v>
      </c>
      <c r="C54" s="5">
        <v>0</v>
      </c>
      <c r="D54" s="5">
        <f t="shared" ref="D54:D56" si="61">B54+C54</f>
        <v>0</v>
      </c>
      <c r="E54" s="5">
        <v>0</v>
      </c>
      <c r="F54" s="5">
        <v>0</v>
      </c>
      <c r="G54" s="5">
        <f t="shared" ref="G54:G56" si="62">D54-E54</f>
        <v>0</v>
      </c>
    </row>
    <row r="55" spans="1:7" x14ac:dyDescent="0.2">
      <c r="A55" s="23" t="s">
        <v>10</v>
      </c>
      <c r="B55" s="5">
        <v>0</v>
      </c>
      <c r="C55" s="5">
        <v>0</v>
      </c>
      <c r="D55" s="5">
        <f t="shared" si="61"/>
        <v>0</v>
      </c>
      <c r="E55" s="5">
        <v>0</v>
      </c>
      <c r="F55" s="5">
        <v>0</v>
      </c>
      <c r="G55" s="5">
        <f t="shared" si="62"/>
        <v>0</v>
      </c>
    </row>
    <row r="56" spans="1:7" x14ac:dyDescent="0.2">
      <c r="A56" s="23" t="s">
        <v>121</v>
      </c>
      <c r="B56" s="5">
        <v>0</v>
      </c>
      <c r="C56" s="5">
        <v>0</v>
      </c>
      <c r="D56" s="5">
        <f t="shared" si="61"/>
        <v>0</v>
      </c>
      <c r="E56" s="5">
        <v>0</v>
      </c>
      <c r="F56" s="5">
        <v>0</v>
      </c>
      <c r="G56" s="5">
        <f t="shared" si="62"/>
        <v>0</v>
      </c>
    </row>
    <row r="57" spans="1:7" x14ac:dyDescent="0.2">
      <c r="A57" s="23"/>
      <c r="B57" s="5"/>
      <c r="C57" s="5"/>
      <c r="D57" s="5"/>
      <c r="E57" s="5"/>
      <c r="F57" s="5"/>
      <c r="G57" s="5"/>
    </row>
    <row r="58" spans="1:7" x14ac:dyDescent="0.2">
      <c r="A58" s="11" t="s">
        <v>50</v>
      </c>
      <c r="B58" s="16">
        <f t="shared" ref="B58:G58" si="63">SUM(B53:B56)</f>
        <v>0</v>
      </c>
      <c r="C58" s="16">
        <f t="shared" si="63"/>
        <v>0</v>
      </c>
      <c r="D58" s="16">
        <f t="shared" si="63"/>
        <v>0</v>
      </c>
      <c r="E58" s="16">
        <f t="shared" si="63"/>
        <v>0</v>
      </c>
      <c r="F58" s="16">
        <f t="shared" si="63"/>
        <v>0</v>
      </c>
      <c r="G58" s="16">
        <f t="shared" si="63"/>
        <v>0</v>
      </c>
    </row>
    <row r="61" spans="1:7" ht="45" customHeight="1" x14ac:dyDescent="0.2">
      <c r="A61" s="45" t="s">
        <v>169</v>
      </c>
      <c r="B61" s="41"/>
      <c r="C61" s="41"/>
      <c r="D61" s="41"/>
      <c r="E61" s="41"/>
      <c r="F61" s="41"/>
      <c r="G61" s="42"/>
    </row>
    <row r="62" spans="1:7" x14ac:dyDescent="0.2">
      <c r="A62" s="31"/>
      <c r="B62" s="28"/>
      <c r="C62" s="29"/>
      <c r="D62" s="40" t="s">
        <v>57</v>
      </c>
      <c r="E62" s="29"/>
      <c r="F62" s="30"/>
      <c r="G62" s="43" t="s">
        <v>56</v>
      </c>
    </row>
    <row r="63" spans="1:7" ht="22.5" x14ac:dyDescent="0.2">
      <c r="A63" s="27" t="s">
        <v>51</v>
      </c>
      <c r="B63" s="2" t="s">
        <v>52</v>
      </c>
      <c r="C63" s="2" t="s">
        <v>117</v>
      </c>
      <c r="D63" s="2" t="s">
        <v>53</v>
      </c>
      <c r="E63" s="2" t="s">
        <v>54</v>
      </c>
      <c r="F63" s="2" t="s">
        <v>55</v>
      </c>
      <c r="G63" s="44"/>
    </row>
    <row r="64" spans="1:7" x14ac:dyDescent="0.2">
      <c r="A64" s="32"/>
      <c r="B64" s="3">
        <v>1</v>
      </c>
      <c r="C64" s="3">
        <v>2</v>
      </c>
      <c r="D64" s="3" t="s">
        <v>118</v>
      </c>
      <c r="E64" s="3">
        <v>4</v>
      </c>
      <c r="F64" s="3">
        <v>5</v>
      </c>
      <c r="G64" s="3" t="s">
        <v>119</v>
      </c>
    </row>
    <row r="65" spans="1:7" x14ac:dyDescent="0.2">
      <c r="A65" s="33"/>
      <c r="B65" s="34"/>
      <c r="C65" s="34"/>
      <c r="D65" s="34"/>
      <c r="E65" s="34"/>
      <c r="F65" s="34"/>
      <c r="G65" s="34"/>
    </row>
    <row r="66" spans="1:7" x14ac:dyDescent="0.2">
      <c r="A66" s="24" t="s">
        <v>12</v>
      </c>
      <c r="B66" s="5">
        <v>5220000</v>
      </c>
      <c r="C66" s="5">
        <v>0</v>
      </c>
      <c r="D66" s="5">
        <f t="shared" ref="D66:D78" si="64">B66+C66</f>
        <v>5220000</v>
      </c>
      <c r="E66" s="5">
        <v>4029741.35</v>
      </c>
      <c r="F66" s="5">
        <v>4029741.35</v>
      </c>
      <c r="G66" s="5">
        <f t="shared" ref="G66:G78" si="65">D66-E66</f>
        <v>1190258.6499999999</v>
      </c>
    </row>
    <row r="67" spans="1:7" x14ac:dyDescent="0.2">
      <c r="A67" s="24"/>
      <c r="B67" s="5"/>
      <c r="C67" s="5"/>
      <c r="D67" s="5"/>
      <c r="E67" s="5"/>
      <c r="F67" s="5"/>
      <c r="G67" s="5"/>
    </row>
    <row r="68" spans="1:7" x14ac:dyDescent="0.2">
      <c r="A68" s="24" t="s">
        <v>11</v>
      </c>
      <c r="B68" s="5">
        <v>0</v>
      </c>
      <c r="C68" s="5">
        <v>0</v>
      </c>
      <c r="D68" s="5">
        <f t="shared" si="64"/>
        <v>0</v>
      </c>
      <c r="E68" s="5">
        <v>0</v>
      </c>
      <c r="F68" s="5">
        <v>0</v>
      </c>
      <c r="G68" s="5">
        <f t="shared" si="65"/>
        <v>0</v>
      </c>
    </row>
    <row r="69" spans="1:7" x14ac:dyDescent="0.2">
      <c r="A69" s="24"/>
      <c r="B69" s="5"/>
      <c r="C69" s="5"/>
      <c r="D69" s="5"/>
      <c r="E69" s="5"/>
      <c r="F69" s="5"/>
      <c r="G69" s="5"/>
    </row>
    <row r="70" spans="1:7" x14ac:dyDescent="0.2">
      <c r="A70" s="24" t="s">
        <v>13</v>
      </c>
      <c r="B70" s="5">
        <v>0</v>
      </c>
      <c r="C70" s="5">
        <v>0</v>
      </c>
      <c r="D70" s="5">
        <f t="shared" si="64"/>
        <v>0</v>
      </c>
      <c r="E70" s="5">
        <v>0</v>
      </c>
      <c r="F70" s="5">
        <v>0</v>
      </c>
      <c r="G70" s="5">
        <f t="shared" si="65"/>
        <v>0</v>
      </c>
    </row>
    <row r="71" spans="1:7" x14ac:dyDescent="0.2">
      <c r="A71" s="24"/>
      <c r="B71" s="5"/>
      <c r="C71" s="5"/>
      <c r="D71" s="5"/>
      <c r="E71" s="5"/>
      <c r="F71" s="5"/>
      <c r="G71" s="5"/>
    </row>
    <row r="72" spans="1:7" x14ac:dyDescent="0.2">
      <c r="A72" s="24" t="s">
        <v>25</v>
      </c>
      <c r="B72" s="5">
        <v>0</v>
      </c>
      <c r="C72" s="5">
        <v>0</v>
      </c>
      <c r="D72" s="5">
        <f t="shared" si="64"/>
        <v>0</v>
      </c>
      <c r="E72" s="5">
        <v>0</v>
      </c>
      <c r="F72" s="5">
        <v>0</v>
      </c>
      <c r="G72" s="5">
        <f t="shared" si="65"/>
        <v>0</v>
      </c>
    </row>
    <row r="73" spans="1:7" x14ac:dyDescent="0.2">
      <c r="A73" s="24"/>
      <c r="B73" s="5"/>
      <c r="C73" s="5"/>
      <c r="D73" s="5"/>
      <c r="E73" s="5"/>
      <c r="F73" s="5"/>
      <c r="G73" s="5"/>
    </row>
    <row r="74" spans="1:7" ht="22.5" x14ac:dyDescent="0.2">
      <c r="A74" s="24" t="s">
        <v>26</v>
      </c>
      <c r="B74" s="5">
        <v>0</v>
      </c>
      <c r="C74" s="5">
        <v>0</v>
      </c>
      <c r="D74" s="5">
        <f t="shared" si="64"/>
        <v>0</v>
      </c>
      <c r="E74" s="5">
        <v>0</v>
      </c>
      <c r="F74" s="5">
        <v>0</v>
      </c>
      <c r="G74" s="5">
        <f t="shared" si="65"/>
        <v>0</v>
      </c>
    </row>
    <row r="75" spans="1:7" x14ac:dyDescent="0.2">
      <c r="A75" s="24"/>
      <c r="B75" s="5"/>
      <c r="C75" s="5"/>
      <c r="D75" s="5"/>
      <c r="E75" s="5"/>
      <c r="F75" s="5"/>
      <c r="G75" s="5"/>
    </row>
    <row r="76" spans="1:7" x14ac:dyDescent="0.2">
      <c r="A76" s="24" t="s">
        <v>128</v>
      </c>
      <c r="B76" s="5">
        <v>0</v>
      </c>
      <c r="C76" s="5">
        <v>0</v>
      </c>
      <c r="D76" s="5">
        <f t="shared" si="64"/>
        <v>0</v>
      </c>
      <c r="E76" s="5">
        <v>0</v>
      </c>
      <c r="F76" s="5">
        <v>0</v>
      </c>
      <c r="G76" s="5">
        <f t="shared" si="65"/>
        <v>0</v>
      </c>
    </row>
    <row r="77" spans="1:7" x14ac:dyDescent="0.2">
      <c r="A77" s="24"/>
      <c r="B77" s="5"/>
      <c r="C77" s="5"/>
      <c r="D77" s="5"/>
      <c r="E77" s="5"/>
      <c r="F77" s="5"/>
      <c r="G77" s="5"/>
    </row>
    <row r="78" spans="1:7" x14ac:dyDescent="0.2">
      <c r="A78" s="24" t="s">
        <v>14</v>
      </c>
      <c r="B78" s="5">
        <v>0</v>
      </c>
      <c r="C78" s="5">
        <v>0</v>
      </c>
      <c r="D78" s="5">
        <f t="shared" si="64"/>
        <v>0</v>
      </c>
      <c r="E78" s="5">
        <v>0</v>
      </c>
      <c r="F78" s="5">
        <v>0</v>
      </c>
      <c r="G78" s="5">
        <f t="shared" si="65"/>
        <v>0</v>
      </c>
    </row>
    <row r="79" spans="1:7" x14ac:dyDescent="0.2">
      <c r="A79" s="24"/>
      <c r="B79" s="5"/>
      <c r="C79" s="5"/>
      <c r="D79" s="5"/>
      <c r="E79" s="5"/>
      <c r="F79" s="5"/>
      <c r="G79" s="5"/>
    </row>
    <row r="80" spans="1:7" x14ac:dyDescent="0.2">
      <c r="A80" s="11" t="s">
        <v>50</v>
      </c>
      <c r="B80" s="16">
        <f t="shared" ref="B80:G80" si="66">SUM(B66:B78)</f>
        <v>5220000</v>
      </c>
      <c r="C80" s="16">
        <f t="shared" si="66"/>
        <v>0</v>
      </c>
      <c r="D80" s="16">
        <f t="shared" si="66"/>
        <v>5220000</v>
      </c>
      <c r="E80" s="16">
        <f t="shared" si="66"/>
        <v>4029741.35</v>
      </c>
      <c r="F80" s="16">
        <f t="shared" si="66"/>
        <v>4029741.35</v>
      </c>
      <c r="G80" s="16">
        <f t="shared" si="66"/>
        <v>1190258.6499999999</v>
      </c>
    </row>
    <row r="82" spans="1:1" x14ac:dyDescent="0.2">
      <c r="A82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47:G47"/>
    <mergeCell ref="G62:G63"/>
    <mergeCell ref="G49:G50"/>
    <mergeCell ref="A61:G6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opLeftCell="A3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170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71141475.689999998</v>
      </c>
      <c r="C6" s="13">
        <f t="shared" si="0"/>
        <v>6876969.4000000004</v>
      </c>
      <c r="D6" s="13">
        <f t="shared" si="0"/>
        <v>78018445.090000004</v>
      </c>
      <c r="E6" s="13">
        <f t="shared" si="0"/>
        <v>60056987.100000001</v>
      </c>
      <c r="F6" s="13">
        <f t="shared" si="0"/>
        <v>60056987.100000001</v>
      </c>
      <c r="G6" s="13">
        <f t="shared" si="0"/>
        <v>17961457.989999998</v>
      </c>
    </row>
    <row r="7" spans="1:7" x14ac:dyDescent="0.2">
      <c r="A7" s="25" t="s">
        <v>40</v>
      </c>
      <c r="B7" s="5">
        <v>7787739.1100000003</v>
      </c>
      <c r="C7" s="5">
        <v>-360000</v>
      </c>
      <c r="D7" s="5">
        <f>B7+C7</f>
        <v>7427739.1100000003</v>
      </c>
      <c r="E7" s="5">
        <v>4756268.6500000004</v>
      </c>
      <c r="F7" s="5">
        <v>4756268.6500000004</v>
      </c>
      <c r="G7" s="5">
        <f>D7-E7</f>
        <v>2671470.46</v>
      </c>
    </row>
    <row r="8" spans="1:7" x14ac:dyDescent="0.2">
      <c r="A8" s="25" t="s">
        <v>16</v>
      </c>
      <c r="B8" s="5">
        <v>502753.06</v>
      </c>
      <c r="C8" s="5">
        <v>0</v>
      </c>
      <c r="D8" s="5">
        <f t="shared" ref="D8:D14" si="1">B8+C8</f>
        <v>502753.06</v>
      </c>
      <c r="E8" s="5">
        <v>300270.05</v>
      </c>
      <c r="F8" s="5">
        <v>300270.05</v>
      </c>
      <c r="G8" s="5">
        <f t="shared" ref="G8:G14" si="2">D8-E8</f>
        <v>202483.01</v>
      </c>
    </row>
    <row r="9" spans="1:7" x14ac:dyDescent="0.2">
      <c r="A9" s="25" t="s">
        <v>122</v>
      </c>
      <c r="B9" s="5">
        <v>27644114.239999998</v>
      </c>
      <c r="C9" s="5">
        <v>6185593.7999999998</v>
      </c>
      <c r="D9" s="5">
        <f t="shared" si="1"/>
        <v>33829708.039999999</v>
      </c>
      <c r="E9" s="5">
        <v>28652691.140000001</v>
      </c>
      <c r="F9" s="5">
        <v>28652691.140000001</v>
      </c>
      <c r="G9" s="5">
        <f t="shared" si="2"/>
        <v>5177016.8999999985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12851483.48</v>
      </c>
      <c r="C11" s="5">
        <v>-880560</v>
      </c>
      <c r="D11" s="5">
        <f t="shared" si="1"/>
        <v>11970923.48</v>
      </c>
      <c r="E11" s="5">
        <v>9041022.5800000001</v>
      </c>
      <c r="F11" s="5">
        <v>9041022.5800000001</v>
      </c>
      <c r="G11" s="5">
        <f t="shared" si="2"/>
        <v>2929900.9000000004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13975109.02</v>
      </c>
      <c r="C13" s="5">
        <v>-198734.8</v>
      </c>
      <c r="D13" s="5">
        <f t="shared" si="1"/>
        <v>13776374.219999999</v>
      </c>
      <c r="E13" s="5">
        <v>9404888.8599999994</v>
      </c>
      <c r="F13" s="5">
        <v>9404888.8599999994</v>
      </c>
      <c r="G13" s="5">
        <f t="shared" si="2"/>
        <v>4371485.3599999994</v>
      </c>
    </row>
    <row r="14" spans="1:7" x14ac:dyDescent="0.2">
      <c r="A14" s="25" t="s">
        <v>18</v>
      </c>
      <c r="B14" s="5">
        <v>8380276.7800000003</v>
      </c>
      <c r="C14" s="5">
        <v>2130670.4</v>
      </c>
      <c r="D14" s="5">
        <f t="shared" si="1"/>
        <v>10510947.18</v>
      </c>
      <c r="E14" s="5">
        <v>7901845.8200000003</v>
      </c>
      <c r="F14" s="5">
        <v>7901845.8200000003</v>
      </c>
      <c r="G14" s="5">
        <f t="shared" si="2"/>
        <v>2609101.3599999994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48194071.579999998</v>
      </c>
      <c r="C16" s="13">
        <f t="shared" si="3"/>
        <v>64794292.43</v>
      </c>
      <c r="D16" s="13">
        <f t="shared" si="3"/>
        <v>112988364.01000001</v>
      </c>
      <c r="E16" s="13">
        <f t="shared" si="3"/>
        <v>83472974.060000002</v>
      </c>
      <c r="F16" s="13">
        <f t="shared" si="3"/>
        <v>84173264.970000014</v>
      </c>
      <c r="G16" s="13">
        <f t="shared" si="3"/>
        <v>29515389.950000003</v>
      </c>
    </row>
    <row r="17" spans="1:7" x14ac:dyDescent="0.2">
      <c r="A17" s="25" t="s">
        <v>42</v>
      </c>
      <c r="B17" s="5">
        <v>569859.94999999995</v>
      </c>
      <c r="C17" s="5">
        <v>0</v>
      </c>
      <c r="D17" s="5">
        <f>B17+C17</f>
        <v>569859.94999999995</v>
      </c>
      <c r="E17" s="5">
        <v>339227.68</v>
      </c>
      <c r="F17" s="5">
        <v>339227.68</v>
      </c>
      <c r="G17" s="5">
        <f t="shared" ref="G17:G23" si="4">D17-E17</f>
        <v>230632.26999999996</v>
      </c>
    </row>
    <row r="18" spans="1:7" x14ac:dyDescent="0.2">
      <c r="A18" s="25" t="s">
        <v>27</v>
      </c>
      <c r="B18" s="5">
        <v>42481606.659999996</v>
      </c>
      <c r="C18" s="5">
        <v>64178590.5</v>
      </c>
      <c r="D18" s="5">
        <f t="shared" ref="D18:D23" si="5">B18+C18</f>
        <v>106660197.16</v>
      </c>
      <c r="E18" s="5">
        <v>80555579.489999995</v>
      </c>
      <c r="F18" s="5">
        <v>81255870.400000006</v>
      </c>
      <c r="G18" s="5">
        <f t="shared" si="4"/>
        <v>26104617.670000002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2418127.2200000002</v>
      </c>
      <c r="C20" s="5">
        <v>265000</v>
      </c>
      <c r="D20" s="5">
        <f t="shared" si="5"/>
        <v>2683127.2200000002</v>
      </c>
      <c r="E20" s="5">
        <v>1331808.06</v>
      </c>
      <c r="F20" s="5">
        <v>1331808.06</v>
      </c>
      <c r="G20" s="5">
        <f t="shared" si="4"/>
        <v>1351319.1600000001</v>
      </c>
    </row>
    <row r="21" spans="1:7" x14ac:dyDescent="0.2">
      <c r="A21" s="25" t="s">
        <v>44</v>
      </c>
      <c r="B21" s="5">
        <v>1598726.65</v>
      </c>
      <c r="C21" s="5">
        <v>0</v>
      </c>
      <c r="D21" s="5">
        <f t="shared" si="5"/>
        <v>1598726.65</v>
      </c>
      <c r="E21" s="5">
        <v>413908.97</v>
      </c>
      <c r="F21" s="5">
        <v>413908.97</v>
      </c>
      <c r="G21" s="5">
        <f t="shared" si="4"/>
        <v>1184817.68</v>
      </c>
    </row>
    <row r="22" spans="1:7" x14ac:dyDescent="0.2">
      <c r="A22" s="25" t="s">
        <v>45</v>
      </c>
      <c r="B22" s="5">
        <v>1125751.1000000001</v>
      </c>
      <c r="C22" s="5">
        <v>350701.93</v>
      </c>
      <c r="D22" s="5">
        <f t="shared" si="5"/>
        <v>1476453.03</v>
      </c>
      <c r="E22" s="5">
        <v>832449.86</v>
      </c>
      <c r="F22" s="5">
        <v>832449.86</v>
      </c>
      <c r="G22" s="5">
        <f t="shared" si="4"/>
        <v>644003.17000000004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2874509.09</v>
      </c>
      <c r="C25" s="13">
        <f t="shared" si="6"/>
        <v>1812512.18</v>
      </c>
      <c r="D25" s="13">
        <f t="shared" si="6"/>
        <v>4687021.2699999996</v>
      </c>
      <c r="E25" s="13">
        <f t="shared" si="6"/>
        <v>2668242.7200000002</v>
      </c>
      <c r="F25" s="13">
        <f t="shared" si="6"/>
        <v>2668242.7200000002</v>
      </c>
      <c r="G25" s="13">
        <f t="shared" si="6"/>
        <v>2018778.5499999996</v>
      </c>
    </row>
    <row r="26" spans="1:7" x14ac:dyDescent="0.2">
      <c r="A26" s="25" t="s">
        <v>28</v>
      </c>
      <c r="B26" s="5">
        <v>324162</v>
      </c>
      <c r="C26" s="5">
        <v>14000</v>
      </c>
      <c r="D26" s="5">
        <f>B26+C26</f>
        <v>338162</v>
      </c>
      <c r="E26" s="5">
        <v>161231.6</v>
      </c>
      <c r="F26" s="5">
        <v>161231.6</v>
      </c>
      <c r="G26" s="5">
        <f t="shared" ref="G26:G34" si="7">D26-E26</f>
        <v>176930.4</v>
      </c>
    </row>
    <row r="27" spans="1:7" x14ac:dyDescent="0.2">
      <c r="A27" s="25" t="s">
        <v>23</v>
      </c>
      <c r="B27" s="5">
        <v>2107268.5</v>
      </c>
      <c r="C27" s="5">
        <v>1798512.18</v>
      </c>
      <c r="D27" s="5">
        <f t="shared" ref="D27:D34" si="8">B27+C27</f>
        <v>3905780.6799999997</v>
      </c>
      <c r="E27" s="5">
        <v>2253286.02</v>
      </c>
      <c r="F27" s="5">
        <v>2253286.02</v>
      </c>
      <c r="G27" s="5">
        <f t="shared" si="7"/>
        <v>1652494.6599999997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443078.59</v>
      </c>
      <c r="C32" s="5">
        <v>0</v>
      </c>
      <c r="D32" s="5">
        <f t="shared" si="8"/>
        <v>443078.59</v>
      </c>
      <c r="E32" s="5">
        <v>253725.1</v>
      </c>
      <c r="F32" s="5">
        <v>253725.1</v>
      </c>
      <c r="G32" s="5">
        <f t="shared" si="7"/>
        <v>189353.49000000002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122210056.36</v>
      </c>
      <c r="C42" s="16">
        <f t="shared" si="12"/>
        <v>73483774.010000005</v>
      </c>
      <c r="D42" s="16">
        <f t="shared" si="12"/>
        <v>195693830.37</v>
      </c>
      <c r="E42" s="16">
        <f t="shared" si="12"/>
        <v>146198203.88</v>
      </c>
      <c r="F42" s="16">
        <f t="shared" si="12"/>
        <v>146898494.79000002</v>
      </c>
      <c r="G42" s="16">
        <f t="shared" si="12"/>
        <v>49495626.490000002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2018-07-14T22:21:14Z</cp:lastPrinted>
  <dcterms:created xsi:type="dcterms:W3CDTF">2014-02-10T03:37:14Z</dcterms:created>
  <dcterms:modified xsi:type="dcterms:W3CDTF">2024-11-03T06:08:35Z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